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neaa\Documents\Kajakk\"/>
    </mc:Choice>
  </mc:AlternateContent>
  <bookViews>
    <workbookView xWindow="0" yWindow="0" windowWidth="20325" windowHeight="11025" tabRatio="911" activeTab="2"/>
  </bookViews>
  <sheets>
    <sheet name="Ark1" sheetId="9" r:id="rId1"/>
    <sheet name="Fart vs tid" sheetId="15" r:id="rId2"/>
    <sheet name="Resultater" sheetId="19" r:id="rId3"/>
    <sheet name="Finale 27.9.2017" sheetId="21" r:id="rId4"/>
    <sheet name="Finale 26-9.2016" sheetId="20" r:id="rId5"/>
    <sheet name="Finale 23.9.2015" sheetId="17" r:id="rId6"/>
    <sheet name="Finale 24.9.2014" sheetId="16" r:id="rId7"/>
    <sheet name="Finale 25.9.2013" sheetId="14" r:id="rId8"/>
    <sheet name="Finale 26.09.2012" sheetId="13" r:id="rId9"/>
    <sheet name="Finale 28.09.2011 " sheetId="12" r:id="rId10"/>
    <sheet name="Finale 28.09.2011" sheetId="10" state="hidden" r:id="rId11"/>
    <sheet name="Finale 29.9.2010" sheetId="8" r:id="rId12"/>
    <sheet name="Finale 14.10.2009" sheetId="7" r:id="rId13"/>
    <sheet name="Finale 08.10.2008" sheetId="6" r:id="rId14"/>
    <sheet name="Finale 26.9.2007" sheetId="5" r:id="rId15"/>
    <sheet name="Finale 4.10.2006" sheetId="4" r:id="rId16"/>
    <sheet name="Finale 12.10.2005" sheetId="3" r:id="rId17"/>
    <sheet name="Finale 15.10.2003" sheetId="2" r:id="rId18"/>
    <sheet name="Sheet2" sheetId="11" r:id="rId19"/>
  </sheets>
  <definedNames>
    <definedName name="_xlnm.Print_Area" localSheetId="6">'Finale 24.9.2014'!$B$1:$R$42</definedName>
  </definedNames>
  <calcPr calcId="152511"/>
</workbook>
</file>

<file path=xl/calcChain.xml><?xml version="1.0" encoding="utf-8"?>
<calcChain xmlns="http://schemas.openxmlformats.org/spreadsheetml/2006/main">
  <c r="Y276" i="19" l="1"/>
  <c r="X276" i="19"/>
  <c r="W276" i="19"/>
  <c r="V276" i="19"/>
  <c r="U276" i="19"/>
  <c r="T276" i="19"/>
  <c r="S276" i="19"/>
  <c r="R276" i="19"/>
  <c r="Q276" i="19"/>
  <c r="P276" i="19"/>
  <c r="O276" i="19"/>
  <c r="N276" i="19"/>
  <c r="M276" i="19"/>
  <c r="L276" i="19"/>
  <c r="K276" i="19"/>
  <c r="J276" i="19"/>
  <c r="I276" i="19"/>
  <c r="H276" i="19"/>
  <c r="G276" i="19"/>
  <c r="F276" i="19"/>
  <c r="R4" i="21" l="1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127" i="19"/>
  <c r="X128" i="19"/>
  <c r="X129" i="19"/>
  <c r="X130" i="19"/>
  <c r="X131" i="19"/>
  <c r="X132" i="19"/>
  <c r="X133" i="19"/>
  <c r="X134" i="19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4" i="19"/>
  <c r="Y272" i="19"/>
  <c r="W272" i="19"/>
  <c r="V272" i="19"/>
  <c r="U272" i="19"/>
  <c r="T272" i="19"/>
  <c r="S272" i="19"/>
  <c r="R272" i="19"/>
  <c r="Q272" i="19"/>
  <c r="P272" i="19"/>
  <c r="O272" i="19"/>
  <c r="N272" i="19"/>
  <c r="M272" i="19"/>
  <c r="L272" i="19"/>
  <c r="K272" i="19"/>
  <c r="J272" i="19"/>
  <c r="I272" i="19"/>
  <c r="H272" i="19"/>
  <c r="G272" i="19"/>
  <c r="F272" i="19"/>
  <c r="Y275" i="19"/>
  <c r="W275" i="19"/>
  <c r="V275" i="19"/>
  <c r="U275" i="19"/>
  <c r="T275" i="19"/>
  <c r="S275" i="19"/>
  <c r="R275" i="19"/>
  <c r="Q275" i="19"/>
  <c r="P275" i="19"/>
  <c r="O275" i="19"/>
  <c r="N275" i="19"/>
  <c r="M275" i="19"/>
  <c r="L275" i="19"/>
  <c r="K275" i="19"/>
  <c r="J275" i="19"/>
  <c r="I275" i="19"/>
  <c r="H275" i="19"/>
  <c r="G275" i="19"/>
  <c r="F275" i="19"/>
  <c r="Y274" i="19"/>
  <c r="W274" i="19"/>
  <c r="V274" i="19"/>
  <c r="U274" i="19"/>
  <c r="T274" i="19"/>
  <c r="S274" i="19"/>
  <c r="R274" i="19"/>
  <c r="Q274" i="19"/>
  <c r="P274" i="19"/>
  <c r="O274" i="19"/>
  <c r="N274" i="19"/>
  <c r="M274" i="19"/>
  <c r="L274" i="19"/>
  <c r="K274" i="19"/>
  <c r="J274" i="19"/>
  <c r="I274" i="19"/>
  <c r="H274" i="19"/>
  <c r="G274" i="19"/>
  <c r="F274" i="19"/>
  <c r="Y273" i="19"/>
  <c r="W273" i="19"/>
  <c r="V273" i="19"/>
  <c r="U273" i="19"/>
  <c r="T273" i="19"/>
  <c r="S273" i="19"/>
  <c r="R273" i="19"/>
  <c r="Q273" i="19"/>
  <c r="P273" i="19"/>
  <c r="O273" i="19"/>
  <c r="N273" i="19"/>
  <c r="M273" i="19"/>
  <c r="L273" i="19"/>
  <c r="K273" i="19"/>
  <c r="J273" i="19"/>
  <c r="I273" i="19"/>
  <c r="H273" i="19"/>
  <c r="G273" i="19"/>
  <c r="F273" i="19"/>
  <c r="Y277" i="19"/>
  <c r="W277" i="19"/>
  <c r="V277" i="19"/>
  <c r="U277" i="19"/>
  <c r="T277" i="19"/>
  <c r="S277" i="19"/>
  <c r="R277" i="19"/>
  <c r="Q277" i="19"/>
  <c r="P277" i="19"/>
  <c r="O277" i="19"/>
  <c r="N277" i="19"/>
  <c r="M277" i="19"/>
  <c r="L277" i="19"/>
  <c r="K277" i="19"/>
  <c r="J277" i="19"/>
  <c r="I277" i="19"/>
  <c r="H277" i="19"/>
  <c r="G277" i="19"/>
  <c r="F277" i="19"/>
  <c r="Y132" i="19"/>
  <c r="Z132" i="19" s="1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Y133" i="19"/>
  <c r="Z133" i="19" s="1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Y344" i="19"/>
  <c r="Z344" i="19" s="1"/>
  <c r="W344" i="19"/>
  <c r="V344" i="19"/>
  <c r="U344" i="19"/>
  <c r="T344" i="19"/>
  <c r="S344" i="19"/>
  <c r="S345" i="19"/>
  <c r="T345" i="19"/>
  <c r="U345" i="19"/>
  <c r="V345" i="19"/>
  <c r="W345" i="19"/>
  <c r="Y345" i="19"/>
  <c r="Z345" i="19"/>
  <c r="Y278" i="19"/>
  <c r="W278" i="19"/>
  <c r="V278" i="19"/>
  <c r="U278" i="19"/>
  <c r="T278" i="19"/>
  <c r="S278" i="19"/>
  <c r="R278" i="19"/>
  <c r="Q278" i="19"/>
  <c r="P278" i="19"/>
  <c r="O278" i="19"/>
  <c r="N278" i="19"/>
  <c r="M278" i="19"/>
  <c r="L278" i="19"/>
  <c r="K278" i="19"/>
  <c r="J278" i="19"/>
  <c r="I278" i="19"/>
  <c r="H278" i="19"/>
  <c r="G278" i="19"/>
  <c r="F278" i="19"/>
  <c r="F279" i="19"/>
  <c r="G279" i="19"/>
  <c r="H279" i="19"/>
  <c r="I279" i="19"/>
  <c r="J279" i="19"/>
  <c r="K279" i="19"/>
  <c r="L279" i="19"/>
  <c r="M279" i="19"/>
  <c r="N279" i="19"/>
  <c r="O279" i="19"/>
  <c r="P279" i="19"/>
  <c r="Q279" i="19"/>
  <c r="R279" i="19"/>
  <c r="S279" i="19"/>
  <c r="T279" i="19"/>
  <c r="U279" i="19"/>
  <c r="V279" i="19"/>
  <c r="W279" i="19"/>
  <c r="Y279" i="19"/>
  <c r="QE349" i="19"/>
  <c r="W4" i="19" l="1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101" i="19"/>
  <c r="W102" i="19"/>
  <c r="W103" i="19"/>
  <c r="W104" i="19"/>
  <c r="W105" i="19"/>
  <c r="W106" i="19"/>
  <c r="W107" i="19"/>
  <c r="W108" i="19"/>
  <c r="W109" i="19"/>
  <c r="W110" i="19"/>
  <c r="W111" i="19"/>
  <c r="W112" i="19"/>
  <c r="W113" i="19"/>
  <c r="W114" i="19"/>
  <c r="W115" i="19"/>
  <c r="W116" i="19"/>
  <c r="W117" i="19"/>
  <c r="W118" i="19"/>
  <c r="W119" i="19"/>
  <c r="W120" i="19"/>
  <c r="W121" i="19"/>
  <c r="W122" i="19"/>
  <c r="W123" i="19"/>
  <c r="W124" i="19"/>
  <c r="W125" i="19"/>
  <c r="W126" i="19"/>
  <c r="W127" i="19"/>
  <c r="W128" i="19"/>
  <c r="W129" i="19"/>
  <c r="W130" i="19"/>
  <c r="W131" i="19"/>
  <c r="W134" i="19"/>
  <c r="W135" i="19"/>
  <c r="W136" i="19"/>
  <c r="W137" i="19"/>
  <c r="W138" i="19"/>
  <c r="W139" i="19"/>
  <c r="W140" i="19"/>
  <c r="W142" i="19"/>
  <c r="W143" i="19"/>
  <c r="W141" i="19"/>
  <c r="W146" i="19"/>
  <c r="W147" i="19"/>
  <c r="W149" i="19"/>
  <c r="W151" i="19"/>
  <c r="W152" i="19"/>
  <c r="W153" i="19"/>
  <c r="W148" i="19"/>
  <c r="W155" i="19"/>
  <c r="W145" i="19"/>
  <c r="W144" i="19"/>
  <c r="W150" i="19"/>
  <c r="W154" i="19"/>
  <c r="W156" i="19"/>
  <c r="W157" i="19"/>
  <c r="W158" i="19"/>
  <c r="W159" i="19"/>
  <c r="W160" i="19"/>
  <c r="W161" i="19"/>
  <c r="W162" i="19"/>
  <c r="W163" i="19"/>
  <c r="W164" i="19"/>
  <c r="W165" i="19"/>
  <c r="W166" i="19"/>
  <c r="W167" i="19"/>
  <c r="W168" i="19"/>
  <c r="W169" i="19"/>
  <c r="W170" i="19"/>
  <c r="W171" i="19"/>
  <c r="W172" i="19"/>
  <c r="W173" i="19"/>
  <c r="W174" i="19"/>
  <c r="W175" i="19"/>
  <c r="W176" i="19"/>
  <c r="W177" i="19"/>
  <c r="W178" i="19"/>
  <c r="W179" i="19"/>
  <c r="W180" i="19"/>
  <c r="W181" i="19"/>
  <c r="W182" i="19"/>
  <c r="W183" i="19"/>
  <c r="W184" i="19"/>
  <c r="W185" i="19"/>
  <c r="W186" i="19"/>
  <c r="W187" i="19"/>
  <c r="W188" i="19"/>
  <c r="W189" i="19"/>
  <c r="W190" i="19"/>
  <c r="W191" i="19"/>
  <c r="W192" i="19"/>
  <c r="W193" i="19"/>
  <c r="W194" i="19"/>
  <c r="W195" i="19"/>
  <c r="W196" i="19"/>
  <c r="W197" i="19"/>
  <c r="W198" i="19"/>
  <c r="W199" i="19"/>
  <c r="W200" i="19"/>
  <c r="W201" i="19"/>
  <c r="W202" i="19"/>
  <c r="W203" i="19"/>
  <c r="W204" i="19"/>
  <c r="W205" i="19"/>
  <c r="W206" i="19"/>
  <c r="W207" i="19"/>
  <c r="W208" i="19"/>
  <c r="W209" i="19"/>
  <c r="W210" i="19"/>
  <c r="W211" i="19"/>
  <c r="W212" i="19"/>
  <c r="W213" i="19"/>
  <c r="W214" i="19"/>
  <c r="W215" i="19"/>
  <c r="W216" i="19"/>
  <c r="W217" i="19"/>
  <c r="W218" i="19"/>
  <c r="W219" i="19"/>
  <c r="W220" i="19"/>
  <c r="W221" i="19"/>
  <c r="W222" i="19"/>
  <c r="W224" i="19"/>
  <c r="W225" i="19"/>
  <c r="W223" i="19"/>
  <c r="W228" i="19"/>
  <c r="W227" i="19"/>
  <c r="W229" i="19"/>
  <c r="W230" i="19"/>
  <c r="W231" i="19"/>
  <c r="W239" i="19"/>
  <c r="W240" i="19"/>
  <c r="W232" i="19"/>
  <c r="W233" i="19"/>
  <c r="W234" i="19"/>
  <c r="W237" i="19"/>
  <c r="W238" i="19"/>
  <c r="W243" i="19"/>
  <c r="W245" i="19"/>
  <c r="W226" i="19"/>
  <c r="W246" i="19"/>
  <c r="W247" i="19"/>
  <c r="W249" i="19"/>
  <c r="W252" i="19"/>
  <c r="W253" i="19"/>
  <c r="W258" i="19"/>
  <c r="W241" i="19"/>
  <c r="W242" i="19"/>
  <c r="W267" i="19"/>
  <c r="W257" i="19"/>
  <c r="W235" i="19"/>
  <c r="W255" i="19"/>
  <c r="W254" i="19"/>
  <c r="W268" i="19"/>
  <c r="W264" i="19"/>
  <c r="W251" i="19"/>
  <c r="W250" i="19"/>
  <c r="W270" i="19"/>
  <c r="W271" i="19"/>
  <c r="W280" i="19"/>
  <c r="W236" i="19"/>
  <c r="W248" i="19"/>
  <c r="W263" i="19"/>
  <c r="W244" i="19"/>
  <c r="W266" i="19"/>
  <c r="W256" i="19"/>
  <c r="W259" i="19"/>
  <c r="W260" i="19"/>
  <c r="W261" i="19"/>
  <c r="W262" i="19"/>
  <c r="W265" i="19"/>
  <c r="W269" i="19"/>
  <c r="W281" i="19"/>
  <c r="W282" i="19"/>
  <c r="W283" i="19"/>
  <c r="W284" i="19"/>
  <c r="W285" i="19"/>
  <c r="W286" i="19"/>
  <c r="W287" i="19"/>
  <c r="W288" i="19"/>
  <c r="W289" i="19"/>
  <c r="W290" i="19"/>
  <c r="W291" i="19"/>
  <c r="W292" i="19"/>
  <c r="W293" i="19"/>
  <c r="W294" i="19"/>
  <c r="W295" i="19"/>
  <c r="W296" i="19"/>
  <c r="W297" i="19"/>
  <c r="W298" i="19"/>
  <c r="W299" i="19"/>
  <c r="W300" i="19"/>
  <c r="W301" i="19"/>
  <c r="W302" i="19"/>
  <c r="W303" i="19"/>
  <c r="W304" i="19"/>
  <c r="W305" i="19"/>
  <c r="W306" i="19"/>
  <c r="W307" i="19"/>
  <c r="W308" i="19"/>
  <c r="W309" i="19"/>
  <c r="W310" i="19"/>
  <c r="W311" i="19"/>
  <c r="W312" i="19"/>
  <c r="W313" i="19"/>
  <c r="W314" i="19"/>
  <c r="W315" i="19"/>
  <c r="W316" i="19"/>
  <c r="W317" i="19"/>
  <c r="W318" i="19"/>
  <c r="W319" i="19"/>
  <c r="W320" i="19"/>
  <c r="W321" i="19"/>
  <c r="W322" i="19"/>
  <c r="W323" i="19"/>
  <c r="W324" i="19"/>
  <c r="W325" i="19"/>
  <c r="W326" i="19"/>
  <c r="W327" i="19"/>
  <c r="W328" i="19"/>
  <c r="W329" i="19"/>
  <c r="W330" i="19"/>
  <c r="W331" i="19"/>
  <c r="W332" i="19"/>
  <c r="W333" i="19"/>
  <c r="W334" i="19"/>
  <c r="W335" i="19"/>
  <c r="W336" i="19"/>
  <c r="W337" i="19"/>
  <c r="W338" i="19"/>
  <c r="W339" i="19"/>
  <c r="W340" i="19"/>
  <c r="W341" i="19"/>
  <c r="W342" i="19"/>
  <c r="W343" i="19"/>
  <c r="W346" i="19"/>
  <c r="W347" i="19"/>
  <c r="W348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Y101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28" i="19"/>
  <c r="Y129" i="19"/>
  <c r="Y130" i="19"/>
  <c r="Y131" i="19"/>
  <c r="Y134" i="19"/>
  <c r="Y135" i="19"/>
  <c r="Y136" i="19"/>
  <c r="Y137" i="19"/>
  <c r="Y138" i="19"/>
  <c r="Y139" i="19"/>
  <c r="Y140" i="19"/>
  <c r="Y142" i="19"/>
  <c r="Y143" i="19"/>
  <c r="Y141" i="19"/>
  <c r="Y146" i="19"/>
  <c r="Y147" i="19"/>
  <c r="Y149" i="19"/>
  <c r="Y151" i="19"/>
  <c r="Y152" i="19"/>
  <c r="Y153" i="19"/>
  <c r="Y148" i="19"/>
  <c r="Y155" i="19"/>
  <c r="Y145" i="19"/>
  <c r="Y144" i="19"/>
  <c r="Y150" i="19"/>
  <c r="Y154" i="19"/>
  <c r="Y156" i="19"/>
  <c r="Y157" i="19"/>
  <c r="Y158" i="19"/>
  <c r="Y159" i="19"/>
  <c r="Z4" i="19" s="1"/>
  <c r="Y160" i="19"/>
  <c r="Y161" i="19"/>
  <c r="Y162" i="19"/>
  <c r="Y163" i="19"/>
  <c r="Y164" i="19"/>
  <c r="Y165" i="19"/>
  <c r="Y166" i="19"/>
  <c r="Y167" i="19"/>
  <c r="Y168" i="19"/>
  <c r="Y169" i="19"/>
  <c r="Y170" i="19"/>
  <c r="Y171" i="19"/>
  <c r="Y172" i="19"/>
  <c r="Y173" i="19"/>
  <c r="Y174" i="19"/>
  <c r="Y175" i="19"/>
  <c r="Y176" i="19"/>
  <c r="Y177" i="19"/>
  <c r="Y178" i="19"/>
  <c r="Y179" i="19"/>
  <c r="Y180" i="19"/>
  <c r="Y181" i="19"/>
  <c r="Y182" i="19"/>
  <c r="Y183" i="19"/>
  <c r="Y184" i="19"/>
  <c r="Y185" i="19"/>
  <c r="Y186" i="19"/>
  <c r="Y187" i="19"/>
  <c r="Y188" i="19"/>
  <c r="Y189" i="19"/>
  <c r="Y190" i="19"/>
  <c r="Y191" i="19"/>
  <c r="Y192" i="19"/>
  <c r="Y193" i="19"/>
  <c r="Y194" i="19"/>
  <c r="Y195" i="19"/>
  <c r="Y196" i="19"/>
  <c r="Y197" i="19"/>
  <c r="Y198" i="19"/>
  <c r="Y199" i="19"/>
  <c r="Y200" i="19"/>
  <c r="Y201" i="19"/>
  <c r="Y202" i="19"/>
  <c r="Y203" i="19"/>
  <c r="Y204" i="19"/>
  <c r="Y205" i="19"/>
  <c r="Y206" i="19"/>
  <c r="Y207" i="19"/>
  <c r="Y208" i="19"/>
  <c r="Y209" i="19"/>
  <c r="Y210" i="19"/>
  <c r="Y211" i="19"/>
  <c r="Y212" i="19"/>
  <c r="Y213" i="19"/>
  <c r="Y214" i="19"/>
  <c r="Y215" i="19"/>
  <c r="Y216" i="19"/>
  <c r="Y217" i="19"/>
  <c r="Y218" i="19"/>
  <c r="Y219" i="19"/>
  <c r="Y220" i="19"/>
  <c r="Y221" i="19"/>
  <c r="Y222" i="19"/>
  <c r="Y224" i="19"/>
  <c r="Y225" i="19"/>
  <c r="Y223" i="19"/>
  <c r="Y228" i="19"/>
  <c r="Y227" i="19"/>
  <c r="Y229" i="19"/>
  <c r="Y230" i="19"/>
  <c r="Y231" i="19"/>
  <c r="Y239" i="19"/>
  <c r="Y240" i="19"/>
  <c r="Y232" i="19"/>
  <c r="Y233" i="19"/>
  <c r="Y234" i="19"/>
  <c r="Y237" i="19"/>
  <c r="Y238" i="19"/>
  <c r="Y243" i="19"/>
  <c r="Y245" i="19"/>
  <c r="Y226" i="19"/>
  <c r="Y246" i="19"/>
  <c r="Y247" i="19"/>
  <c r="Y249" i="19"/>
  <c r="Y252" i="19"/>
  <c r="Y253" i="19"/>
  <c r="Y258" i="19"/>
  <c r="Y241" i="19"/>
  <c r="Y242" i="19"/>
  <c r="Y267" i="19"/>
  <c r="Y257" i="19"/>
  <c r="Y235" i="19"/>
  <c r="Y255" i="19"/>
  <c r="Y254" i="19"/>
  <c r="Y268" i="19"/>
  <c r="Y264" i="19"/>
  <c r="Y251" i="19"/>
  <c r="Y250" i="19"/>
  <c r="Y270" i="19"/>
  <c r="Y271" i="19"/>
  <c r="Y280" i="19"/>
  <c r="Y236" i="19"/>
  <c r="Y248" i="19"/>
  <c r="Y263" i="19"/>
  <c r="Y244" i="19"/>
  <c r="Y266" i="19"/>
  <c r="Y256" i="19"/>
  <c r="Y259" i="19"/>
  <c r="Y260" i="19"/>
  <c r="Y261" i="19"/>
  <c r="Y262" i="19"/>
  <c r="Y265" i="19"/>
  <c r="Y269" i="19"/>
  <c r="Y281" i="19"/>
  <c r="Y282" i="19"/>
  <c r="Y283" i="19"/>
  <c r="Y284" i="19"/>
  <c r="Y285" i="19"/>
  <c r="Y286" i="19"/>
  <c r="Y287" i="19"/>
  <c r="Y288" i="19"/>
  <c r="Y289" i="19"/>
  <c r="Y290" i="19"/>
  <c r="Y291" i="19"/>
  <c r="Y292" i="19"/>
  <c r="Y293" i="19"/>
  <c r="Y294" i="19"/>
  <c r="Y295" i="19"/>
  <c r="Y296" i="19"/>
  <c r="Y297" i="19"/>
  <c r="Y298" i="19"/>
  <c r="Y299" i="19"/>
  <c r="Y300" i="19"/>
  <c r="Y301" i="19"/>
  <c r="Y302" i="19"/>
  <c r="Y303" i="19"/>
  <c r="Y304" i="19"/>
  <c r="Y305" i="19"/>
  <c r="Y306" i="19"/>
  <c r="Y307" i="19"/>
  <c r="Y308" i="19"/>
  <c r="Y309" i="19"/>
  <c r="Y310" i="19"/>
  <c r="Y311" i="19"/>
  <c r="Y312" i="19"/>
  <c r="Y313" i="19"/>
  <c r="Y314" i="19"/>
  <c r="Y315" i="19"/>
  <c r="Y316" i="19"/>
  <c r="Y317" i="19"/>
  <c r="Y318" i="19"/>
  <c r="Y319" i="19"/>
  <c r="Y320" i="19"/>
  <c r="Y321" i="19"/>
  <c r="Y322" i="19"/>
  <c r="Y323" i="19"/>
  <c r="Y324" i="19"/>
  <c r="Y325" i="19"/>
  <c r="Y326" i="19"/>
  <c r="Y327" i="19"/>
  <c r="Y328" i="19"/>
  <c r="Y329" i="19"/>
  <c r="Y330" i="19"/>
  <c r="Y331" i="19"/>
  <c r="Y332" i="19"/>
  <c r="Y333" i="19"/>
  <c r="Y334" i="19"/>
  <c r="Y335" i="19"/>
  <c r="Y336" i="19"/>
  <c r="Y337" i="19"/>
  <c r="Y338" i="19"/>
  <c r="Y339" i="19"/>
  <c r="Y340" i="19"/>
  <c r="Y341" i="19"/>
  <c r="Y342" i="19"/>
  <c r="Y343" i="19"/>
  <c r="Y346" i="19"/>
  <c r="Y347" i="19"/>
  <c r="Y4" i="19"/>
  <c r="Z339" i="19"/>
  <c r="V271" i="19"/>
  <c r="U271" i="19"/>
  <c r="T271" i="19"/>
  <c r="S271" i="19"/>
  <c r="R271" i="19"/>
  <c r="Q271" i="19"/>
  <c r="P271" i="19"/>
  <c r="O271" i="19"/>
  <c r="N271" i="19"/>
  <c r="M271" i="19"/>
  <c r="L271" i="19"/>
  <c r="K271" i="19"/>
  <c r="J271" i="19"/>
  <c r="I271" i="19"/>
  <c r="H271" i="19"/>
  <c r="G271" i="19"/>
  <c r="F271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V270" i="19" l="1"/>
  <c r="U270" i="19"/>
  <c r="T270" i="19"/>
  <c r="S270" i="19"/>
  <c r="R270" i="19"/>
  <c r="Q270" i="19"/>
  <c r="P270" i="19"/>
  <c r="O270" i="19"/>
  <c r="N270" i="19"/>
  <c r="M270" i="19"/>
  <c r="L270" i="19"/>
  <c r="K270" i="19"/>
  <c r="J270" i="19"/>
  <c r="I270" i="19"/>
  <c r="H270" i="19"/>
  <c r="G270" i="19"/>
  <c r="F270" i="19"/>
  <c r="PV349" i="19" l="1"/>
  <c r="PW349" i="19"/>
  <c r="PX349" i="19"/>
  <c r="PY349" i="19"/>
  <c r="PZ349" i="19"/>
  <c r="QA349" i="19"/>
  <c r="QB349" i="19"/>
  <c r="QC349" i="19"/>
  <c r="QD349" i="19"/>
  <c r="QF349" i="19"/>
  <c r="QG349" i="19"/>
  <c r="QH349" i="19"/>
  <c r="QI349" i="19"/>
  <c r="QJ349" i="19"/>
  <c r="QK349" i="19"/>
  <c r="QL349" i="19"/>
  <c r="QM349" i="19"/>
  <c r="QN349" i="19"/>
  <c r="QO349" i="19"/>
  <c r="QP349" i="19"/>
  <c r="QQ349" i="19"/>
  <c r="QR349" i="19"/>
  <c r="QS349" i="19"/>
  <c r="QT349" i="19"/>
  <c r="QU349" i="19"/>
  <c r="QV349" i="19"/>
  <c r="QW349" i="19"/>
  <c r="QX349" i="19"/>
  <c r="QY349" i="19"/>
  <c r="V250" i="19"/>
  <c r="U250" i="19"/>
  <c r="T250" i="19"/>
  <c r="S250" i="19"/>
  <c r="R250" i="19"/>
  <c r="Q250" i="19"/>
  <c r="P250" i="19"/>
  <c r="O250" i="19"/>
  <c r="N250" i="19"/>
  <c r="M250" i="19"/>
  <c r="L250" i="19"/>
  <c r="K250" i="19"/>
  <c r="J250" i="19"/>
  <c r="I250" i="19"/>
  <c r="H250" i="19"/>
  <c r="G250" i="19"/>
  <c r="F250" i="19"/>
  <c r="R13" i="21" l="1"/>
  <c r="R18" i="21"/>
  <c r="R16" i="21"/>
  <c r="R5" i="21"/>
  <c r="R19" i="21"/>
  <c r="R22" i="21"/>
  <c r="R21" i="21"/>
  <c r="R17" i="21"/>
  <c r="R15" i="21"/>
  <c r="R14" i="21"/>
  <c r="R11" i="21"/>
  <c r="R12" i="21"/>
  <c r="R10" i="21"/>
  <c r="R6" i="21"/>
  <c r="R8" i="21"/>
  <c r="R9" i="21"/>
  <c r="R7" i="21"/>
  <c r="R20" i="21"/>
  <c r="N9" i="21" l="1"/>
  <c r="N25" i="21"/>
  <c r="N18" i="21"/>
  <c r="N26" i="21"/>
  <c r="N10" i="21"/>
  <c r="N32" i="21"/>
  <c r="N20" i="21"/>
  <c r="N29" i="21"/>
  <c r="N13" i="21"/>
  <c r="N28" i="21"/>
  <c r="N11" i="21"/>
  <c r="N23" i="21"/>
  <c r="N31" i="21"/>
  <c r="N4" i="21"/>
  <c r="N24" i="21"/>
  <c r="N30" i="21"/>
  <c r="N21" i="21"/>
  <c r="N16" i="21"/>
  <c r="N8" i="21"/>
  <c r="N7" i="21"/>
  <c r="N15" i="21"/>
  <c r="N17" i="21"/>
  <c r="N27" i="21"/>
  <c r="N35" i="21"/>
  <c r="N34" i="21"/>
  <c r="N33" i="21"/>
  <c r="N12" i="21"/>
  <c r="N6" i="21"/>
  <c r="N5" i="21"/>
  <c r="N19" i="21"/>
  <c r="N22" i="21"/>
  <c r="N14" i="21"/>
  <c r="R4" i="20"/>
  <c r="V254" i="19"/>
  <c r="U254" i="19"/>
  <c r="T254" i="19"/>
  <c r="S254" i="19"/>
  <c r="R254" i="19"/>
  <c r="Q254" i="19"/>
  <c r="P254" i="19"/>
  <c r="O254" i="19"/>
  <c r="N254" i="19"/>
  <c r="M254" i="19"/>
  <c r="L254" i="19"/>
  <c r="K254" i="19"/>
  <c r="J254" i="19"/>
  <c r="I254" i="19"/>
  <c r="H254" i="19"/>
  <c r="G254" i="19"/>
  <c r="F254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V236" i="19"/>
  <c r="U236" i="19"/>
  <c r="T236" i="19"/>
  <c r="S236" i="19"/>
  <c r="R236" i="19"/>
  <c r="Q236" i="19"/>
  <c r="P236" i="19"/>
  <c r="O236" i="19"/>
  <c r="N236" i="19"/>
  <c r="M236" i="19"/>
  <c r="L236" i="19"/>
  <c r="K236" i="19"/>
  <c r="J236" i="19"/>
  <c r="I236" i="19"/>
  <c r="H236" i="19"/>
  <c r="G236" i="19"/>
  <c r="F236" i="19"/>
  <c r="V343" i="19" l="1"/>
  <c r="U343" i="19"/>
  <c r="T343" i="19"/>
  <c r="S343" i="19"/>
  <c r="Z346" i="19"/>
  <c r="V346" i="19"/>
  <c r="U346" i="19"/>
  <c r="T346" i="19"/>
  <c r="S346" i="19"/>
  <c r="OS349" i="19" l="1"/>
  <c r="PD349" i="19"/>
  <c r="V342" i="19"/>
  <c r="V347" i="19"/>
  <c r="U342" i="19"/>
  <c r="U347" i="19"/>
  <c r="T342" i="19"/>
  <c r="T347" i="19"/>
  <c r="S342" i="19"/>
  <c r="S347" i="19"/>
  <c r="Z347" i="19"/>
  <c r="Z342" i="19"/>
  <c r="V212" i="19"/>
  <c r="U212" i="19"/>
  <c r="T212" i="19"/>
  <c r="S212" i="19"/>
  <c r="R212" i="19"/>
  <c r="Q212" i="19"/>
  <c r="P212" i="19"/>
  <c r="O212" i="19"/>
  <c r="N212" i="19"/>
  <c r="M212" i="19"/>
  <c r="L212" i="19"/>
  <c r="K212" i="19"/>
  <c r="J212" i="19"/>
  <c r="I212" i="19"/>
  <c r="H212" i="19"/>
  <c r="G212" i="19"/>
  <c r="F212" i="19"/>
  <c r="V210" i="19"/>
  <c r="U210" i="19"/>
  <c r="T210" i="19"/>
  <c r="S210" i="19"/>
  <c r="R210" i="19"/>
  <c r="Q210" i="19"/>
  <c r="P210" i="19"/>
  <c r="O210" i="19"/>
  <c r="N210" i="19"/>
  <c r="M210" i="19"/>
  <c r="L210" i="19"/>
  <c r="K210" i="19"/>
  <c r="J210" i="19"/>
  <c r="I210" i="19"/>
  <c r="H210" i="19"/>
  <c r="G210" i="19"/>
  <c r="F210" i="19"/>
  <c r="PG349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V235" i="19" l="1"/>
  <c r="U235" i="19"/>
  <c r="T235" i="19"/>
  <c r="S235" i="19"/>
  <c r="R235" i="19"/>
  <c r="Q235" i="19"/>
  <c r="P235" i="19"/>
  <c r="O235" i="19"/>
  <c r="N235" i="19"/>
  <c r="M235" i="19"/>
  <c r="L235" i="19"/>
  <c r="K235" i="19"/>
  <c r="J235" i="19"/>
  <c r="I235" i="19"/>
  <c r="H235" i="19"/>
  <c r="G235" i="19"/>
  <c r="F235" i="19"/>
  <c r="V211" i="19"/>
  <c r="U211" i="19"/>
  <c r="T211" i="19"/>
  <c r="S211" i="19"/>
  <c r="R211" i="19"/>
  <c r="Q211" i="19"/>
  <c r="P211" i="19"/>
  <c r="O211" i="19"/>
  <c r="N211" i="19"/>
  <c r="M211" i="19"/>
  <c r="L211" i="19"/>
  <c r="K211" i="19"/>
  <c r="J211" i="19"/>
  <c r="I211" i="19"/>
  <c r="H211" i="19"/>
  <c r="G211" i="19"/>
  <c r="F211" i="19"/>
  <c r="V209" i="19"/>
  <c r="U209" i="19"/>
  <c r="T209" i="19"/>
  <c r="S209" i="19"/>
  <c r="R209" i="19"/>
  <c r="Q209" i="19"/>
  <c r="P209" i="19"/>
  <c r="O209" i="19"/>
  <c r="N209" i="19"/>
  <c r="M209" i="19"/>
  <c r="L209" i="19"/>
  <c r="K209" i="19"/>
  <c r="J209" i="19"/>
  <c r="I209" i="19"/>
  <c r="H209" i="19"/>
  <c r="G209" i="19"/>
  <c r="F209" i="19"/>
  <c r="V257" i="19"/>
  <c r="U257" i="19"/>
  <c r="T257" i="19"/>
  <c r="S257" i="19"/>
  <c r="R257" i="19"/>
  <c r="Q257" i="19"/>
  <c r="P257" i="19"/>
  <c r="O257" i="19"/>
  <c r="N257" i="19"/>
  <c r="M257" i="19"/>
  <c r="L257" i="19"/>
  <c r="K257" i="19"/>
  <c r="J257" i="19"/>
  <c r="I257" i="19"/>
  <c r="H257" i="19"/>
  <c r="G257" i="19"/>
  <c r="F257" i="19"/>
  <c r="V280" i="19"/>
  <c r="U280" i="19"/>
  <c r="T280" i="19"/>
  <c r="S280" i="19"/>
  <c r="R280" i="19"/>
  <c r="Q280" i="19"/>
  <c r="P280" i="19"/>
  <c r="O280" i="19"/>
  <c r="N280" i="19"/>
  <c r="M280" i="19"/>
  <c r="L280" i="19"/>
  <c r="K280" i="19"/>
  <c r="J280" i="19"/>
  <c r="I280" i="19"/>
  <c r="H280" i="19"/>
  <c r="G280" i="19"/>
  <c r="F280" i="19"/>
  <c r="V208" i="19"/>
  <c r="U208" i="19"/>
  <c r="T208" i="19"/>
  <c r="S208" i="19"/>
  <c r="R208" i="19"/>
  <c r="Q208" i="19"/>
  <c r="P208" i="19"/>
  <c r="O208" i="19"/>
  <c r="N208" i="19"/>
  <c r="M208" i="19"/>
  <c r="L208" i="19"/>
  <c r="K208" i="19"/>
  <c r="J208" i="19"/>
  <c r="I208" i="19"/>
  <c r="H208" i="19"/>
  <c r="G208" i="19"/>
  <c r="F208" i="19"/>
  <c r="V264" i="19"/>
  <c r="U264" i="19"/>
  <c r="T264" i="19"/>
  <c r="S264" i="19"/>
  <c r="R264" i="19"/>
  <c r="Q264" i="19"/>
  <c r="P264" i="19"/>
  <c r="O264" i="19"/>
  <c r="N264" i="19"/>
  <c r="M264" i="19"/>
  <c r="L264" i="19"/>
  <c r="K264" i="19"/>
  <c r="J264" i="19"/>
  <c r="I264" i="19"/>
  <c r="H264" i="19"/>
  <c r="G264" i="19"/>
  <c r="F264" i="19"/>
  <c r="V251" i="19"/>
  <c r="U251" i="19"/>
  <c r="T251" i="19"/>
  <c r="S251" i="19"/>
  <c r="R251" i="19"/>
  <c r="Q251" i="19"/>
  <c r="P251" i="19"/>
  <c r="O251" i="19"/>
  <c r="N251" i="19"/>
  <c r="M251" i="19"/>
  <c r="L251" i="19"/>
  <c r="K251" i="19"/>
  <c r="J251" i="19"/>
  <c r="I251" i="19"/>
  <c r="H251" i="19"/>
  <c r="G251" i="19"/>
  <c r="F251" i="19"/>
  <c r="V268" i="19"/>
  <c r="U268" i="19"/>
  <c r="T268" i="19"/>
  <c r="S268" i="19"/>
  <c r="R268" i="19"/>
  <c r="Q268" i="19"/>
  <c r="P268" i="19"/>
  <c r="O268" i="19"/>
  <c r="N268" i="19"/>
  <c r="M268" i="19"/>
  <c r="L268" i="19"/>
  <c r="K268" i="19"/>
  <c r="J268" i="19"/>
  <c r="I268" i="19"/>
  <c r="H268" i="19"/>
  <c r="G268" i="19"/>
  <c r="F268" i="19"/>
  <c r="V255" i="19"/>
  <c r="U255" i="19"/>
  <c r="T255" i="19"/>
  <c r="S255" i="19"/>
  <c r="R255" i="19"/>
  <c r="Q255" i="19"/>
  <c r="P255" i="19"/>
  <c r="O255" i="19"/>
  <c r="N255" i="19"/>
  <c r="M255" i="19"/>
  <c r="L255" i="19"/>
  <c r="K255" i="19"/>
  <c r="J255" i="19"/>
  <c r="I255" i="19"/>
  <c r="H255" i="19"/>
  <c r="G255" i="19"/>
  <c r="F255" i="19"/>
  <c r="PN349" i="19"/>
  <c r="V267" i="19"/>
  <c r="U267" i="19"/>
  <c r="T267" i="19"/>
  <c r="S267" i="19"/>
  <c r="R267" i="19"/>
  <c r="Q267" i="19"/>
  <c r="P267" i="19"/>
  <c r="O267" i="19"/>
  <c r="N267" i="19"/>
  <c r="M267" i="19"/>
  <c r="L267" i="19"/>
  <c r="K267" i="19"/>
  <c r="J267" i="19"/>
  <c r="I267" i="19"/>
  <c r="H267" i="19"/>
  <c r="G267" i="19"/>
  <c r="F267" i="19"/>
  <c r="Z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Z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Z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Z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Z130" i="19" l="1"/>
  <c r="V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105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36" i="19"/>
  <c r="V137" i="19"/>
  <c r="V138" i="19"/>
  <c r="V139" i="19"/>
  <c r="V140" i="19"/>
  <c r="V142" i="19"/>
  <c r="V143" i="19"/>
  <c r="V141" i="19"/>
  <c r="V146" i="19"/>
  <c r="V147" i="19"/>
  <c r="V149" i="19"/>
  <c r="V151" i="19"/>
  <c r="V152" i="19"/>
  <c r="V153" i="19"/>
  <c r="V154" i="19"/>
  <c r="V156" i="19"/>
  <c r="V157" i="19"/>
  <c r="V158" i="19"/>
  <c r="V159" i="19"/>
  <c r="V160" i="19"/>
  <c r="V161" i="19"/>
  <c r="V162" i="19"/>
  <c r="V163" i="19"/>
  <c r="V164" i="19"/>
  <c r="V165" i="19"/>
  <c r="V166" i="19"/>
  <c r="V167" i="19"/>
  <c r="V168" i="19"/>
  <c r="V169" i="19"/>
  <c r="V170" i="19"/>
  <c r="V171" i="19"/>
  <c r="V172" i="19"/>
  <c r="V173" i="19"/>
  <c r="V174" i="19"/>
  <c r="V175" i="19"/>
  <c r="V176" i="19"/>
  <c r="V177" i="19"/>
  <c r="V178" i="19"/>
  <c r="V179" i="19"/>
  <c r="V180" i="19"/>
  <c r="V181" i="19"/>
  <c r="V182" i="19"/>
  <c r="V183" i="19"/>
  <c r="V184" i="19"/>
  <c r="V185" i="19"/>
  <c r="V186" i="19"/>
  <c r="V187" i="19"/>
  <c r="V188" i="19"/>
  <c r="V189" i="19"/>
  <c r="V190" i="19"/>
  <c r="V191" i="19"/>
  <c r="V192" i="19"/>
  <c r="V193" i="19"/>
  <c r="V194" i="19"/>
  <c r="V195" i="19"/>
  <c r="V196" i="19"/>
  <c r="V197" i="19"/>
  <c r="V198" i="19"/>
  <c r="V199" i="19"/>
  <c r="V200" i="19"/>
  <c r="V201" i="19"/>
  <c r="V202" i="19"/>
  <c r="V203" i="19"/>
  <c r="V204" i="19"/>
  <c r="V205" i="19"/>
  <c r="V206" i="19"/>
  <c r="V207" i="19"/>
  <c r="V213" i="19"/>
  <c r="V214" i="19"/>
  <c r="V215" i="19"/>
  <c r="V216" i="19"/>
  <c r="V217" i="19"/>
  <c r="V218" i="19"/>
  <c r="V219" i="19"/>
  <c r="V220" i="19"/>
  <c r="V221" i="19"/>
  <c r="V222" i="19"/>
  <c r="V224" i="19"/>
  <c r="V225" i="19"/>
  <c r="V223" i="19"/>
  <c r="V228" i="19"/>
  <c r="V227" i="19"/>
  <c r="V229" i="19"/>
  <c r="V230" i="19"/>
  <c r="V231" i="19"/>
  <c r="V239" i="19"/>
  <c r="V240" i="19"/>
  <c r="V232" i="19"/>
  <c r="V233" i="19"/>
  <c r="V234" i="19"/>
  <c r="V237" i="19"/>
  <c r="V238" i="19"/>
  <c r="V243" i="19"/>
  <c r="V245" i="19"/>
  <c r="V226" i="19"/>
  <c r="V246" i="19"/>
  <c r="V247" i="19"/>
  <c r="V249" i="19"/>
  <c r="V252" i="19"/>
  <c r="V253" i="19"/>
  <c r="V258" i="19"/>
  <c r="V241" i="19"/>
  <c r="V242" i="19"/>
  <c r="V248" i="19"/>
  <c r="V263" i="19"/>
  <c r="V244" i="19"/>
  <c r="V266" i="19"/>
  <c r="V256" i="19"/>
  <c r="V259" i="19"/>
  <c r="V260" i="19"/>
  <c r="V261" i="19"/>
  <c r="V262" i="19"/>
  <c r="V265" i="19"/>
  <c r="V269" i="19"/>
  <c r="V281" i="19"/>
  <c r="V282" i="19"/>
  <c r="V283" i="19"/>
  <c r="V284" i="19"/>
  <c r="V285" i="19"/>
  <c r="V286" i="19"/>
  <c r="V287" i="19"/>
  <c r="V288" i="19"/>
  <c r="V289" i="19"/>
  <c r="V290" i="19"/>
  <c r="V291" i="19"/>
  <c r="V292" i="19"/>
  <c r="V293" i="19"/>
  <c r="V294" i="19"/>
  <c r="V295" i="19"/>
  <c r="V296" i="19"/>
  <c r="V297" i="19"/>
  <c r="V298" i="19"/>
  <c r="V299" i="19"/>
  <c r="V300" i="19"/>
  <c r="V301" i="19"/>
  <c r="V302" i="19"/>
  <c r="V303" i="19"/>
  <c r="V304" i="19"/>
  <c r="V305" i="19"/>
  <c r="V306" i="19"/>
  <c r="V307" i="19"/>
  <c r="V308" i="19"/>
  <c r="V309" i="19"/>
  <c r="V310" i="19"/>
  <c r="V311" i="19"/>
  <c r="V312" i="19"/>
  <c r="V313" i="19"/>
  <c r="V314" i="19"/>
  <c r="V315" i="19"/>
  <c r="V316" i="19"/>
  <c r="V317" i="19"/>
  <c r="V318" i="19"/>
  <c r="V319" i="19"/>
  <c r="V320" i="19"/>
  <c r="V321" i="19"/>
  <c r="V322" i="19"/>
  <c r="V323" i="19"/>
  <c r="V324" i="19"/>
  <c r="V325" i="19"/>
  <c r="V326" i="19"/>
  <c r="V327" i="19"/>
  <c r="V328" i="19"/>
  <c r="V329" i="19"/>
  <c r="V330" i="19"/>
  <c r="V331" i="19"/>
  <c r="V332" i="19"/>
  <c r="V333" i="19"/>
  <c r="V334" i="19"/>
  <c r="V335" i="19"/>
  <c r="V336" i="19"/>
  <c r="V337" i="19"/>
  <c r="V338" i="19"/>
  <c r="V339" i="19"/>
  <c r="V340" i="19"/>
  <c r="V341" i="19"/>
  <c r="V4" i="19"/>
  <c r="U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36" i="19"/>
  <c r="U137" i="19"/>
  <c r="U138" i="19"/>
  <c r="U139" i="19"/>
  <c r="U140" i="19"/>
  <c r="U142" i="19"/>
  <c r="U143" i="19"/>
  <c r="U141" i="19"/>
  <c r="U146" i="19"/>
  <c r="U147" i="19"/>
  <c r="U149" i="19"/>
  <c r="U151" i="19"/>
  <c r="U152" i="19"/>
  <c r="U153" i="19"/>
  <c r="U154" i="19"/>
  <c r="U156" i="19"/>
  <c r="U157" i="19"/>
  <c r="U158" i="19"/>
  <c r="U159" i="19"/>
  <c r="U160" i="19"/>
  <c r="U161" i="19"/>
  <c r="U162" i="19"/>
  <c r="U163" i="19"/>
  <c r="U164" i="19"/>
  <c r="U165" i="19"/>
  <c r="U166" i="19"/>
  <c r="U167" i="19"/>
  <c r="U168" i="19"/>
  <c r="U169" i="19"/>
  <c r="U170" i="19"/>
  <c r="U171" i="19"/>
  <c r="U172" i="19"/>
  <c r="U173" i="19"/>
  <c r="U174" i="19"/>
  <c r="U175" i="19"/>
  <c r="U176" i="19"/>
  <c r="U177" i="19"/>
  <c r="U178" i="19"/>
  <c r="U179" i="19"/>
  <c r="U180" i="19"/>
  <c r="U181" i="19"/>
  <c r="U182" i="19"/>
  <c r="U183" i="19"/>
  <c r="U184" i="19"/>
  <c r="U185" i="19"/>
  <c r="U186" i="19"/>
  <c r="U187" i="19"/>
  <c r="U188" i="19"/>
  <c r="U189" i="19"/>
  <c r="U190" i="19"/>
  <c r="U191" i="19"/>
  <c r="U192" i="19"/>
  <c r="U193" i="19"/>
  <c r="U194" i="19"/>
  <c r="U195" i="19"/>
  <c r="U196" i="19"/>
  <c r="U197" i="19"/>
  <c r="U198" i="19"/>
  <c r="U199" i="19"/>
  <c r="U200" i="19"/>
  <c r="U201" i="19"/>
  <c r="U202" i="19"/>
  <c r="U203" i="19"/>
  <c r="U204" i="19"/>
  <c r="U205" i="19"/>
  <c r="U206" i="19"/>
  <c r="U207" i="19"/>
  <c r="U213" i="19"/>
  <c r="U214" i="19"/>
  <c r="U215" i="19"/>
  <c r="U216" i="19"/>
  <c r="U217" i="19"/>
  <c r="U218" i="19"/>
  <c r="U219" i="19"/>
  <c r="U220" i="19"/>
  <c r="U221" i="19"/>
  <c r="U222" i="19"/>
  <c r="U224" i="19"/>
  <c r="U225" i="19"/>
  <c r="U223" i="19"/>
  <c r="U228" i="19"/>
  <c r="U227" i="19"/>
  <c r="U229" i="19"/>
  <c r="U230" i="19"/>
  <c r="U231" i="19"/>
  <c r="U239" i="19"/>
  <c r="U240" i="19"/>
  <c r="U232" i="19"/>
  <c r="U233" i="19"/>
  <c r="U234" i="19"/>
  <c r="U237" i="19"/>
  <c r="U238" i="19"/>
  <c r="U243" i="19"/>
  <c r="U245" i="19"/>
  <c r="U226" i="19"/>
  <c r="U246" i="19"/>
  <c r="U247" i="19"/>
  <c r="U249" i="19"/>
  <c r="U252" i="19"/>
  <c r="U253" i="19"/>
  <c r="U258" i="19"/>
  <c r="U241" i="19"/>
  <c r="U242" i="19"/>
  <c r="U248" i="19"/>
  <c r="U263" i="19"/>
  <c r="U244" i="19"/>
  <c r="U266" i="19"/>
  <c r="U256" i="19"/>
  <c r="U259" i="19"/>
  <c r="U260" i="19"/>
  <c r="U261" i="19"/>
  <c r="U262" i="19"/>
  <c r="U265" i="19"/>
  <c r="U269" i="19"/>
  <c r="U281" i="19"/>
  <c r="U282" i="19"/>
  <c r="U283" i="19"/>
  <c r="U284" i="19"/>
  <c r="U285" i="19"/>
  <c r="U286" i="19"/>
  <c r="U287" i="19"/>
  <c r="U288" i="19"/>
  <c r="U289" i="19"/>
  <c r="U290" i="19"/>
  <c r="U291" i="19"/>
  <c r="U292" i="19"/>
  <c r="U293" i="19"/>
  <c r="U294" i="19"/>
  <c r="U295" i="19"/>
  <c r="U296" i="19"/>
  <c r="U297" i="19"/>
  <c r="U298" i="19"/>
  <c r="U299" i="19"/>
  <c r="U300" i="19"/>
  <c r="U301" i="19"/>
  <c r="U302" i="19"/>
  <c r="U303" i="19"/>
  <c r="U304" i="19"/>
  <c r="U305" i="19"/>
  <c r="U306" i="19"/>
  <c r="U307" i="19"/>
  <c r="U308" i="19"/>
  <c r="U309" i="19"/>
  <c r="U310" i="19"/>
  <c r="U311" i="19"/>
  <c r="U312" i="19"/>
  <c r="U313" i="19"/>
  <c r="U314" i="19"/>
  <c r="U315" i="19"/>
  <c r="U316" i="19"/>
  <c r="U317" i="19"/>
  <c r="U318" i="19"/>
  <c r="U319" i="19"/>
  <c r="U320" i="19"/>
  <c r="U321" i="19"/>
  <c r="U322" i="19"/>
  <c r="U323" i="19"/>
  <c r="U324" i="19"/>
  <c r="U325" i="19"/>
  <c r="U326" i="19"/>
  <c r="U327" i="19"/>
  <c r="U328" i="19"/>
  <c r="U329" i="19"/>
  <c r="U330" i="19"/>
  <c r="U331" i="19"/>
  <c r="U332" i="19"/>
  <c r="U333" i="19"/>
  <c r="U334" i="19"/>
  <c r="U335" i="19"/>
  <c r="U336" i="19"/>
  <c r="U337" i="19"/>
  <c r="U338" i="19"/>
  <c r="U339" i="19"/>
  <c r="U340" i="19"/>
  <c r="U341" i="19"/>
  <c r="U4" i="19"/>
  <c r="U348" i="19"/>
  <c r="T242" i="19"/>
  <c r="S242" i="19"/>
  <c r="R242" i="19"/>
  <c r="Q242" i="19"/>
  <c r="P242" i="19"/>
  <c r="O242" i="19"/>
  <c r="N242" i="19"/>
  <c r="M242" i="19"/>
  <c r="L242" i="19"/>
  <c r="K242" i="19"/>
  <c r="J242" i="19"/>
  <c r="I242" i="19"/>
  <c r="H242" i="19"/>
  <c r="G242" i="19"/>
  <c r="F242" i="19"/>
  <c r="F248" i="19"/>
  <c r="G248" i="19"/>
  <c r="H248" i="19"/>
  <c r="I248" i="19"/>
  <c r="J248" i="19"/>
  <c r="K248" i="19"/>
  <c r="L248" i="19"/>
  <c r="M248" i="19"/>
  <c r="N248" i="19"/>
  <c r="O248" i="19"/>
  <c r="P248" i="19"/>
  <c r="Q248" i="19"/>
  <c r="R248" i="19"/>
  <c r="S248" i="19"/>
  <c r="T248" i="19"/>
  <c r="OW349" i="19"/>
  <c r="OX349" i="19"/>
  <c r="OY349" i="19"/>
  <c r="OZ349" i="19"/>
  <c r="PA349" i="19"/>
  <c r="PB349" i="19"/>
  <c r="PC349" i="19"/>
  <c r="PE349" i="19"/>
  <c r="PF349" i="19"/>
  <c r="PH349" i="19"/>
  <c r="PI349" i="19"/>
  <c r="PJ349" i="19"/>
  <c r="PK349" i="19"/>
  <c r="PL349" i="19"/>
  <c r="PM349" i="19"/>
  <c r="PO349" i="19"/>
  <c r="PP349" i="19"/>
  <c r="PQ349" i="19"/>
  <c r="PR349" i="19"/>
  <c r="PS349" i="19"/>
  <c r="PT349" i="19"/>
  <c r="PU349" i="19"/>
  <c r="OU349" i="19"/>
  <c r="OV349" i="19"/>
  <c r="OR349" i="19"/>
  <c r="OT349" i="19"/>
  <c r="R66" i="20" l="1"/>
  <c r="T66" i="20" s="1"/>
  <c r="V66" i="20" s="1"/>
  <c r="R65" i="20"/>
  <c r="T65" i="20" s="1"/>
  <c r="V65" i="20" s="1"/>
  <c r="R64" i="20"/>
  <c r="T64" i="20" s="1"/>
  <c r="V64" i="20" s="1"/>
  <c r="R63" i="20"/>
  <c r="T63" i="20" s="1"/>
  <c r="V63" i="20" s="1"/>
  <c r="R62" i="20"/>
  <c r="T62" i="20" s="1"/>
  <c r="R61" i="20"/>
  <c r="T61" i="20" s="1"/>
  <c r="V61" i="20" s="1"/>
  <c r="R60" i="20"/>
  <c r="T60" i="20" s="1"/>
  <c r="V60" i="20" s="1"/>
  <c r="R59" i="20"/>
  <c r="T59" i="20" s="1"/>
  <c r="V59" i="20" s="1"/>
  <c r="R58" i="20"/>
  <c r="T58" i="20" s="1"/>
  <c r="V58" i="20" s="1"/>
  <c r="R57" i="20"/>
  <c r="T57" i="20" s="1"/>
  <c r="V57" i="20" s="1"/>
  <c r="R56" i="20"/>
  <c r="T56" i="20" s="1"/>
  <c r="V56" i="20" s="1"/>
  <c r="R55" i="20"/>
  <c r="T55" i="20" s="1"/>
  <c r="V55" i="20" s="1"/>
  <c r="R54" i="20"/>
  <c r="T54" i="20" s="1"/>
  <c r="V54" i="20" s="1"/>
  <c r="T53" i="20"/>
  <c r="V53" i="20" s="1"/>
  <c r="R53" i="20"/>
  <c r="R52" i="20"/>
  <c r="T52" i="20" s="1"/>
  <c r="V52" i="20" s="1"/>
  <c r="R51" i="20"/>
  <c r="T51" i="20" s="1"/>
  <c r="V51" i="20" s="1"/>
  <c r="R50" i="20"/>
  <c r="T50" i="20" s="1"/>
  <c r="V50" i="20" s="1"/>
  <c r="R49" i="20"/>
  <c r="T49" i="20" s="1"/>
  <c r="V49" i="20" s="1"/>
  <c r="R48" i="20"/>
  <c r="T48" i="20" s="1"/>
  <c r="V48" i="20" s="1"/>
  <c r="R47" i="20"/>
  <c r="T47" i="20" s="1"/>
  <c r="V47" i="20" s="1"/>
  <c r="R46" i="20"/>
  <c r="T46" i="20" s="1"/>
  <c r="V46" i="20" s="1"/>
  <c r="R45" i="20"/>
  <c r="T45" i="20" s="1"/>
  <c r="V45" i="20" s="1"/>
  <c r="R38" i="20"/>
  <c r="T38" i="20" s="1"/>
  <c r="R37" i="20"/>
  <c r="T37" i="20" s="1"/>
  <c r="R36" i="20"/>
  <c r="T36" i="20" s="1"/>
  <c r="T35" i="20"/>
  <c r="R35" i="20"/>
  <c r="R34" i="20"/>
  <c r="T34" i="20" s="1"/>
  <c r="R33" i="20"/>
  <c r="T33" i="20" s="1"/>
  <c r="R32" i="20"/>
  <c r="T32" i="20" s="1"/>
  <c r="R31" i="20"/>
  <c r="T31" i="20" s="1"/>
  <c r="R30" i="20"/>
  <c r="T30" i="20" s="1"/>
  <c r="R29" i="20"/>
  <c r="T29" i="20" s="1"/>
  <c r="R28" i="20"/>
  <c r="T28" i="20" s="1"/>
  <c r="T27" i="20"/>
  <c r="R27" i="20"/>
  <c r="R26" i="20"/>
  <c r="T26" i="20" s="1"/>
  <c r="R25" i="20"/>
  <c r="T25" i="20" s="1"/>
  <c r="R24" i="20"/>
  <c r="T24" i="20" s="1"/>
  <c r="V24" i="20" s="1"/>
  <c r="R23" i="20"/>
  <c r="T23" i="20" s="1"/>
  <c r="V23" i="20" s="1"/>
  <c r="R22" i="20"/>
  <c r="T22" i="20" s="1"/>
  <c r="V22" i="20" s="1"/>
  <c r="R21" i="20"/>
  <c r="T21" i="20" s="1"/>
  <c r="V21" i="20" s="1"/>
  <c r="R20" i="20"/>
  <c r="T20" i="20" s="1"/>
  <c r="V20" i="20" s="1"/>
  <c r="R19" i="20"/>
  <c r="T19" i="20" s="1"/>
  <c r="V19" i="20" s="1"/>
  <c r="T18" i="20"/>
  <c r="V18" i="20" s="1"/>
  <c r="R18" i="20"/>
  <c r="R17" i="20"/>
  <c r="T17" i="20" s="1"/>
  <c r="V17" i="20" s="1"/>
  <c r="R16" i="20"/>
  <c r="T16" i="20" s="1"/>
  <c r="V16" i="20" s="1"/>
  <c r="R15" i="20"/>
  <c r="T15" i="20" s="1"/>
  <c r="V15" i="20" s="1"/>
  <c r="R14" i="20"/>
  <c r="T14" i="20" s="1"/>
  <c r="V14" i="20" s="1"/>
  <c r="R13" i="20"/>
  <c r="T13" i="20" s="1"/>
  <c r="V13" i="20" s="1"/>
  <c r="R12" i="20"/>
  <c r="T12" i="20" s="1"/>
  <c r="V12" i="20" s="1"/>
  <c r="R11" i="20"/>
  <c r="T11" i="20" s="1"/>
  <c r="V11" i="20" s="1"/>
  <c r="R10" i="20"/>
  <c r="T10" i="20" s="1"/>
  <c r="V10" i="20" s="1"/>
  <c r="R9" i="20"/>
  <c r="T9" i="20" s="1"/>
  <c r="V9" i="20" s="1"/>
  <c r="R8" i="20"/>
  <c r="T8" i="20" s="1"/>
  <c r="V8" i="20" s="1"/>
  <c r="R7" i="20"/>
  <c r="T7" i="20" s="1"/>
  <c r="V7" i="20" s="1"/>
  <c r="R6" i="20"/>
  <c r="T6" i="20" s="1"/>
  <c r="V6" i="20" s="1"/>
  <c r="R5" i="20"/>
  <c r="T5" i="20" s="1"/>
  <c r="V5" i="20" s="1"/>
  <c r="T4" i="20"/>
  <c r="V4" i="20" s="1"/>
  <c r="OQ349" i="19" l="1"/>
  <c r="OP349" i="19"/>
  <c r="OO349" i="19"/>
  <c r="ON349" i="19"/>
  <c r="OM349" i="19"/>
  <c r="OL349" i="19"/>
  <c r="OK349" i="19"/>
  <c r="OJ349" i="19"/>
  <c r="OI349" i="19"/>
  <c r="OH349" i="19"/>
  <c r="OG349" i="19"/>
  <c r="OF349" i="19"/>
  <c r="OE349" i="19"/>
  <c r="OD349" i="19"/>
  <c r="OC349" i="19"/>
  <c r="OB349" i="19"/>
  <c r="OA349" i="19"/>
  <c r="NZ349" i="19"/>
  <c r="NY349" i="19"/>
  <c r="NX349" i="19"/>
  <c r="NW349" i="19"/>
  <c r="NV349" i="19"/>
  <c r="NU349" i="19"/>
  <c r="NT349" i="19"/>
  <c r="NS349" i="19"/>
  <c r="NR349" i="19"/>
  <c r="NQ349" i="19"/>
  <c r="NP349" i="19"/>
  <c r="NO349" i="19"/>
  <c r="NN349" i="19"/>
  <c r="NM349" i="19"/>
  <c r="NL349" i="19"/>
  <c r="NK349" i="19"/>
  <c r="NJ349" i="19"/>
  <c r="NI349" i="19"/>
  <c r="NH349" i="19"/>
  <c r="NG349" i="19"/>
  <c r="NF349" i="19"/>
  <c r="NE349" i="19"/>
  <c r="ND349" i="19"/>
  <c r="NC349" i="19"/>
  <c r="NB349" i="19"/>
  <c r="NA349" i="19"/>
  <c r="MZ349" i="19"/>
  <c r="MY349" i="19"/>
  <c r="MX349" i="19"/>
  <c r="MW349" i="19"/>
  <c r="MV349" i="19"/>
  <c r="MU349" i="19"/>
  <c r="MT349" i="19"/>
  <c r="MS349" i="19"/>
  <c r="MR349" i="19"/>
  <c r="MQ349" i="19"/>
  <c r="MP349" i="19"/>
  <c r="MO349" i="19"/>
  <c r="MN349" i="19"/>
  <c r="MM349" i="19"/>
  <c r="ML349" i="19"/>
  <c r="MK349" i="19"/>
  <c r="MJ349" i="19"/>
  <c r="MI349" i="19"/>
  <c r="MH349" i="19"/>
  <c r="MG349" i="19"/>
  <c r="MF349" i="19"/>
  <c r="ME349" i="19"/>
  <c r="MD349" i="19"/>
  <c r="MC349" i="19"/>
  <c r="MB349" i="19"/>
  <c r="MA349" i="19"/>
  <c r="LZ349" i="19"/>
  <c r="LY349" i="19"/>
  <c r="LX349" i="19"/>
  <c r="LW349" i="19"/>
  <c r="LV349" i="19"/>
  <c r="LU349" i="19"/>
  <c r="LT349" i="19"/>
  <c r="LS349" i="19"/>
  <c r="LR349" i="19"/>
  <c r="LQ349" i="19"/>
  <c r="LP349" i="19"/>
  <c r="LO349" i="19"/>
  <c r="LN349" i="19"/>
  <c r="LM349" i="19"/>
  <c r="LL349" i="19"/>
  <c r="LK349" i="19"/>
  <c r="LJ349" i="19"/>
  <c r="LI349" i="19"/>
  <c r="LH349" i="19"/>
  <c r="LG349" i="19"/>
  <c r="LF349" i="19"/>
  <c r="LE349" i="19"/>
  <c r="LD349" i="19"/>
  <c r="LC349" i="19"/>
  <c r="LB349" i="19"/>
  <c r="LA349" i="19"/>
  <c r="KZ349" i="19"/>
  <c r="KY349" i="19"/>
  <c r="KX349" i="19"/>
  <c r="KW349" i="19"/>
  <c r="KV349" i="19"/>
  <c r="KU349" i="19"/>
  <c r="KT349" i="19"/>
  <c r="KS349" i="19"/>
  <c r="KR349" i="19"/>
  <c r="KQ349" i="19"/>
  <c r="KP349" i="19"/>
  <c r="KO349" i="19"/>
  <c r="KN349" i="19"/>
  <c r="KM349" i="19"/>
  <c r="KL349" i="19"/>
  <c r="KK349" i="19"/>
  <c r="KJ349" i="19"/>
  <c r="KI349" i="19"/>
  <c r="KH349" i="19"/>
  <c r="KG349" i="19"/>
  <c r="KF349" i="19"/>
  <c r="KE349" i="19"/>
  <c r="KD349" i="19"/>
  <c r="KC349" i="19"/>
  <c r="KB349" i="19"/>
  <c r="KA349" i="19"/>
  <c r="JZ349" i="19"/>
  <c r="JY349" i="19"/>
  <c r="JX349" i="19"/>
  <c r="JW349" i="19"/>
  <c r="JV349" i="19"/>
  <c r="JU349" i="19"/>
  <c r="JT349" i="19"/>
  <c r="JS349" i="19"/>
  <c r="JR349" i="19"/>
  <c r="JQ349" i="19"/>
  <c r="JP349" i="19"/>
  <c r="JO349" i="19"/>
  <c r="JN349" i="19"/>
  <c r="JM349" i="19"/>
  <c r="JL349" i="19"/>
  <c r="JK349" i="19"/>
  <c r="JJ349" i="19"/>
  <c r="JI349" i="19"/>
  <c r="JH349" i="19"/>
  <c r="JG349" i="19"/>
  <c r="JF349" i="19"/>
  <c r="JE349" i="19"/>
  <c r="JD349" i="19"/>
  <c r="JC349" i="19"/>
  <c r="JB349" i="19"/>
  <c r="JA349" i="19"/>
  <c r="IZ349" i="19"/>
  <c r="IY349" i="19"/>
  <c r="IX349" i="19"/>
  <c r="IW349" i="19"/>
  <c r="IV349" i="19"/>
  <c r="IU349" i="19"/>
  <c r="IT349" i="19"/>
  <c r="IS349" i="19"/>
  <c r="IR349" i="19"/>
  <c r="IQ349" i="19"/>
  <c r="IP349" i="19"/>
  <c r="IO349" i="19"/>
  <c r="IN349" i="19"/>
  <c r="IM349" i="19"/>
  <c r="IL349" i="19"/>
  <c r="IK349" i="19"/>
  <c r="IJ349" i="19"/>
  <c r="II349" i="19"/>
  <c r="IH349" i="19"/>
  <c r="IG349" i="19"/>
  <c r="IF349" i="19"/>
  <c r="IE349" i="19"/>
  <c r="ID349" i="19"/>
  <c r="IC349" i="19"/>
  <c r="IB349" i="19"/>
  <c r="IA349" i="19"/>
  <c r="HZ349" i="19"/>
  <c r="HY349" i="19"/>
  <c r="HX349" i="19"/>
  <c r="HW349" i="19"/>
  <c r="HV349" i="19"/>
  <c r="HU349" i="19"/>
  <c r="HT349" i="19"/>
  <c r="HS349" i="19"/>
  <c r="HR349" i="19"/>
  <c r="HQ349" i="19"/>
  <c r="HP349" i="19"/>
  <c r="HO349" i="19"/>
  <c r="HN349" i="19"/>
  <c r="HM349" i="19"/>
  <c r="HL349" i="19"/>
  <c r="HK349" i="19"/>
  <c r="HJ349" i="19"/>
  <c r="HI349" i="19"/>
  <c r="HH349" i="19"/>
  <c r="HG349" i="19"/>
  <c r="HF349" i="19"/>
  <c r="HE349" i="19"/>
  <c r="HD349" i="19"/>
  <c r="HC349" i="19"/>
  <c r="HB349" i="19"/>
  <c r="HA349" i="19"/>
  <c r="GZ349" i="19"/>
  <c r="GY349" i="19"/>
  <c r="GX349" i="19"/>
  <c r="GW349" i="19"/>
  <c r="GV349" i="19"/>
  <c r="GU349" i="19"/>
  <c r="GT349" i="19"/>
  <c r="GS349" i="19"/>
  <c r="GR349" i="19"/>
  <c r="GQ349" i="19"/>
  <c r="GP349" i="19"/>
  <c r="GO349" i="19"/>
  <c r="GN349" i="19"/>
  <c r="GM349" i="19"/>
  <c r="GL349" i="19"/>
  <c r="GK349" i="19"/>
  <c r="GJ349" i="19"/>
  <c r="GI349" i="19"/>
  <c r="GH349" i="19"/>
  <c r="GG349" i="19"/>
  <c r="GF349" i="19"/>
  <c r="GE349" i="19"/>
  <c r="GD349" i="19"/>
  <c r="GC349" i="19"/>
  <c r="GB349" i="19"/>
  <c r="GA349" i="19"/>
  <c r="FZ349" i="19"/>
  <c r="FY349" i="19"/>
  <c r="FX349" i="19"/>
  <c r="FW349" i="19"/>
  <c r="FV349" i="19"/>
  <c r="FU349" i="19"/>
  <c r="FT349" i="19"/>
  <c r="FS349" i="19"/>
  <c r="FR349" i="19"/>
  <c r="FQ349" i="19"/>
  <c r="FP349" i="19"/>
  <c r="FO349" i="19"/>
  <c r="FN349" i="19"/>
  <c r="FM349" i="19"/>
  <c r="FL349" i="19"/>
  <c r="FK349" i="19"/>
  <c r="FJ349" i="19"/>
  <c r="FI349" i="19"/>
  <c r="FH349" i="19"/>
  <c r="FG349" i="19"/>
  <c r="FF349" i="19"/>
  <c r="FE349" i="19"/>
  <c r="FD349" i="19"/>
  <c r="FC349" i="19"/>
  <c r="FB349" i="19"/>
  <c r="FA349" i="19"/>
  <c r="EZ349" i="19"/>
  <c r="EY349" i="19"/>
  <c r="EX349" i="19"/>
  <c r="EW349" i="19"/>
  <c r="EV349" i="19"/>
  <c r="EU349" i="19"/>
  <c r="ET349" i="19"/>
  <c r="ES349" i="19"/>
  <c r="ER349" i="19"/>
  <c r="EQ349" i="19"/>
  <c r="EP349" i="19"/>
  <c r="EO349" i="19"/>
  <c r="EN349" i="19"/>
  <c r="EM349" i="19"/>
  <c r="EL349" i="19"/>
  <c r="EK349" i="19"/>
  <c r="EJ349" i="19"/>
  <c r="EI349" i="19"/>
  <c r="EH349" i="19"/>
  <c r="EG349" i="19"/>
  <c r="EF349" i="19"/>
  <c r="EE349" i="19"/>
  <c r="ED349" i="19"/>
  <c r="EC349" i="19"/>
  <c r="EB349" i="19"/>
  <c r="EA349" i="19"/>
  <c r="DZ349" i="19"/>
  <c r="DY349" i="19"/>
  <c r="DX349" i="19"/>
  <c r="DW349" i="19"/>
  <c r="DV349" i="19"/>
  <c r="DU349" i="19"/>
  <c r="DT349" i="19"/>
  <c r="DS349" i="19"/>
  <c r="DR349" i="19"/>
  <c r="DQ349" i="19"/>
  <c r="DP349" i="19"/>
  <c r="DO349" i="19"/>
  <c r="DN349" i="19"/>
  <c r="DM349" i="19"/>
  <c r="DL349" i="19"/>
  <c r="DK349" i="19"/>
  <c r="DJ349" i="19"/>
  <c r="DI349" i="19"/>
  <c r="DH349" i="19"/>
  <c r="DG349" i="19"/>
  <c r="DF349" i="19"/>
  <c r="DE349" i="19"/>
  <c r="DD349" i="19"/>
  <c r="DC349" i="19"/>
  <c r="DB349" i="19"/>
  <c r="DA349" i="19"/>
  <c r="CZ349" i="19"/>
  <c r="CY349" i="19"/>
  <c r="CX349" i="19"/>
  <c r="CW349" i="19"/>
  <c r="CV349" i="19"/>
  <c r="CU349" i="19"/>
  <c r="CT349" i="19"/>
  <c r="CS349" i="19"/>
  <c r="CR349" i="19"/>
  <c r="CQ349" i="19"/>
  <c r="CP349" i="19"/>
  <c r="CO349" i="19"/>
  <c r="CN349" i="19"/>
  <c r="CM349" i="19"/>
  <c r="CL349" i="19"/>
  <c r="CK349" i="19"/>
  <c r="CJ349" i="19"/>
  <c r="CI349" i="19"/>
  <c r="CH349" i="19"/>
  <c r="CG349" i="19"/>
  <c r="CF349" i="19"/>
  <c r="CE349" i="19"/>
  <c r="CD349" i="19"/>
  <c r="CC349" i="19"/>
  <c r="CB349" i="19"/>
  <c r="CA349" i="19"/>
  <c r="BZ349" i="19"/>
  <c r="BY349" i="19"/>
  <c r="BX349" i="19"/>
  <c r="BW349" i="19"/>
  <c r="BV349" i="19"/>
  <c r="BU349" i="19"/>
  <c r="BT349" i="19"/>
  <c r="BS349" i="19"/>
  <c r="BR349" i="19"/>
  <c r="BQ349" i="19"/>
  <c r="BP349" i="19"/>
  <c r="BO349" i="19"/>
  <c r="BN349" i="19"/>
  <c r="BM349" i="19"/>
  <c r="BL349" i="19"/>
  <c r="BK349" i="19"/>
  <c r="BJ349" i="19"/>
  <c r="BI349" i="19"/>
  <c r="BH349" i="19"/>
  <c r="BG349" i="19"/>
  <c r="BF349" i="19"/>
  <c r="BE349" i="19"/>
  <c r="BD349" i="19"/>
  <c r="BC349" i="19"/>
  <c r="BB349" i="19"/>
  <c r="BA349" i="19"/>
  <c r="AZ349" i="19"/>
  <c r="AY349" i="19"/>
  <c r="AX349" i="19"/>
  <c r="AW349" i="19"/>
  <c r="AV349" i="19"/>
  <c r="AU349" i="19"/>
  <c r="AT349" i="19"/>
  <c r="AS349" i="19"/>
  <c r="AR349" i="19"/>
  <c r="AQ349" i="19"/>
  <c r="AP349" i="19"/>
  <c r="AO349" i="19"/>
  <c r="AN349" i="19"/>
  <c r="AM349" i="19"/>
  <c r="AL349" i="19"/>
  <c r="AK349" i="19"/>
  <c r="AJ349" i="19"/>
  <c r="AI349" i="19"/>
  <c r="AH349" i="19"/>
  <c r="AG349" i="19"/>
  <c r="AF349" i="19"/>
  <c r="AE349" i="19"/>
  <c r="AD349" i="19"/>
  <c r="AC349" i="19"/>
  <c r="AB349" i="19"/>
  <c r="AA349" i="19"/>
  <c r="V348" i="19"/>
  <c r="T348" i="19"/>
  <c r="S348" i="19"/>
  <c r="R348" i="19"/>
  <c r="Q348" i="19"/>
  <c r="Z341" i="19"/>
  <c r="T341" i="19"/>
  <c r="S341" i="19"/>
  <c r="R341" i="19"/>
  <c r="Q341" i="19"/>
  <c r="P341" i="19"/>
  <c r="O341" i="19"/>
  <c r="N341" i="19"/>
  <c r="M341" i="19"/>
  <c r="L341" i="19"/>
  <c r="K341" i="19"/>
  <c r="J341" i="19"/>
  <c r="I341" i="19"/>
  <c r="H341" i="19"/>
  <c r="G341" i="19"/>
  <c r="F341" i="19"/>
  <c r="Z340" i="19"/>
  <c r="T340" i="19"/>
  <c r="S340" i="19"/>
  <c r="R340" i="19"/>
  <c r="Q340" i="19"/>
  <c r="P340" i="19"/>
  <c r="O340" i="19"/>
  <c r="N340" i="19"/>
  <c r="M340" i="19"/>
  <c r="L340" i="19"/>
  <c r="K340" i="19"/>
  <c r="J340" i="19"/>
  <c r="I340" i="19"/>
  <c r="H340" i="19"/>
  <c r="G340" i="19"/>
  <c r="F340" i="19"/>
  <c r="T339" i="19"/>
  <c r="S339" i="19"/>
  <c r="R339" i="19"/>
  <c r="Q339" i="19"/>
  <c r="P339" i="19"/>
  <c r="O339" i="19"/>
  <c r="N339" i="19"/>
  <c r="M339" i="19"/>
  <c r="L339" i="19"/>
  <c r="K339" i="19"/>
  <c r="J339" i="19"/>
  <c r="I339" i="19"/>
  <c r="H339" i="19"/>
  <c r="G339" i="19"/>
  <c r="F339" i="19"/>
  <c r="Z338" i="19"/>
  <c r="T338" i="19"/>
  <c r="S338" i="19"/>
  <c r="R338" i="19"/>
  <c r="Q338" i="19"/>
  <c r="P338" i="19"/>
  <c r="O338" i="19"/>
  <c r="N338" i="19"/>
  <c r="M338" i="19"/>
  <c r="L338" i="19"/>
  <c r="K338" i="19"/>
  <c r="J338" i="19"/>
  <c r="I338" i="19"/>
  <c r="H338" i="19"/>
  <c r="G338" i="19"/>
  <c r="F338" i="19"/>
  <c r="Z337" i="19"/>
  <c r="T337" i="19"/>
  <c r="S337" i="19"/>
  <c r="R337" i="19"/>
  <c r="Q337" i="19"/>
  <c r="P337" i="19"/>
  <c r="O337" i="19"/>
  <c r="N337" i="19"/>
  <c r="M337" i="19"/>
  <c r="L337" i="19"/>
  <c r="K337" i="19"/>
  <c r="J337" i="19"/>
  <c r="I337" i="19"/>
  <c r="H337" i="19"/>
  <c r="G337" i="19"/>
  <c r="F337" i="19"/>
  <c r="Z336" i="19"/>
  <c r="T336" i="19"/>
  <c r="S336" i="19"/>
  <c r="R336" i="19"/>
  <c r="Q336" i="19"/>
  <c r="P336" i="19"/>
  <c r="O336" i="19"/>
  <c r="N336" i="19"/>
  <c r="M336" i="19"/>
  <c r="L336" i="19"/>
  <c r="K336" i="19"/>
  <c r="J336" i="19"/>
  <c r="I336" i="19"/>
  <c r="H336" i="19"/>
  <c r="G336" i="19"/>
  <c r="F336" i="19"/>
  <c r="Z335" i="19"/>
  <c r="T335" i="19"/>
  <c r="S335" i="19"/>
  <c r="R335" i="19"/>
  <c r="Q335" i="19"/>
  <c r="P335" i="19"/>
  <c r="O335" i="19"/>
  <c r="N335" i="19"/>
  <c r="M335" i="19"/>
  <c r="L335" i="19"/>
  <c r="K335" i="19"/>
  <c r="J335" i="19"/>
  <c r="I335" i="19"/>
  <c r="H335" i="19"/>
  <c r="G335" i="19"/>
  <c r="F335" i="19"/>
  <c r="Z334" i="19"/>
  <c r="T334" i="19"/>
  <c r="S334" i="19"/>
  <c r="R334" i="19"/>
  <c r="Q334" i="19"/>
  <c r="P334" i="19"/>
  <c r="O334" i="19"/>
  <c r="N334" i="19"/>
  <c r="M334" i="19"/>
  <c r="L334" i="19"/>
  <c r="K334" i="19"/>
  <c r="J334" i="19"/>
  <c r="I334" i="19"/>
  <c r="H334" i="19"/>
  <c r="G334" i="19"/>
  <c r="F334" i="19"/>
  <c r="Z333" i="19"/>
  <c r="T333" i="19"/>
  <c r="S333" i="19"/>
  <c r="R333" i="19"/>
  <c r="Q333" i="19"/>
  <c r="P333" i="19"/>
  <c r="O333" i="19"/>
  <c r="N333" i="19"/>
  <c r="M333" i="19"/>
  <c r="L333" i="19"/>
  <c r="K333" i="19"/>
  <c r="J333" i="19"/>
  <c r="I333" i="19"/>
  <c r="H333" i="19"/>
  <c r="G333" i="19"/>
  <c r="F333" i="19"/>
  <c r="Z332" i="19"/>
  <c r="T332" i="19"/>
  <c r="S332" i="19"/>
  <c r="R332" i="19"/>
  <c r="Q332" i="19"/>
  <c r="P332" i="19"/>
  <c r="O332" i="19"/>
  <c r="N332" i="19"/>
  <c r="M332" i="19"/>
  <c r="L332" i="19"/>
  <c r="K332" i="19"/>
  <c r="J332" i="19"/>
  <c r="I332" i="19"/>
  <c r="H332" i="19"/>
  <c r="G332" i="19"/>
  <c r="F332" i="19"/>
  <c r="Z331" i="19"/>
  <c r="T331" i="19"/>
  <c r="S331" i="19"/>
  <c r="R331" i="19"/>
  <c r="Q331" i="19"/>
  <c r="P331" i="19"/>
  <c r="O331" i="19"/>
  <c r="N331" i="19"/>
  <c r="M331" i="19"/>
  <c r="L331" i="19"/>
  <c r="K331" i="19"/>
  <c r="J331" i="19"/>
  <c r="I331" i="19"/>
  <c r="H331" i="19"/>
  <c r="G331" i="19"/>
  <c r="F331" i="19"/>
  <c r="T330" i="19"/>
  <c r="S330" i="19"/>
  <c r="R330" i="19"/>
  <c r="Q330" i="19"/>
  <c r="P330" i="19"/>
  <c r="O330" i="19"/>
  <c r="N330" i="19"/>
  <c r="M330" i="19"/>
  <c r="L330" i="19"/>
  <c r="K330" i="19"/>
  <c r="J330" i="19"/>
  <c r="I330" i="19"/>
  <c r="H330" i="19"/>
  <c r="G330" i="19"/>
  <c r="F330" i="19"/>
  <c r="T329" i="19"/>
  <c r="S329" i="19"/>
  <c r="R329" i="19"/>
  <c r="Q329" i="19"/>
  <c r="P329" i="19"/>
  <c r="O329" i="19"/>
  <c r="N329" i="19"/>
  <c r="M329" i="19"/>
  <c r="L329" i="19"/>
  <c r="K329" i="19"/>
  <c r="J329" i="19"/>
  <c r="I329" i="19"/>
  <c r="H329" i="19"/>
  <c r="G329" i="19"/>
  <c r="F329" i="19"/>
  <c r="Z328" i="19"/>
  <c r="T328" i="19"/>
  <c r="S328" i="19"/>
  <c r="R328" i="19"/>
  <c r="Q328" i="19"/>
  <c r="P328" i="19"/>
  <c r="O328" i="19"/>
  <c r="N328" i="19"/>
  <c r="M328" i="19"/>
  <c r="L328" i="19"/>
  <c r="K328" i="19"/>
  <c r="J328" i="19"/>
  <c r="I328" i="19"/>
  <c r="H328" i="19"/>
  <c r="G328" i="19"/>
  <c r="F328" i="19"/>
  <c r="T327" i="19"/>
  <c r="S327" i="19"/>
  <c r="R327" i="19"/>
  <c r="Q327" i="19"/>
  <c r="P327" i="19"/>
  <c r="O327" i="19"/>
  <c r="N327" i="19"/>
  <c r="M327" i="19"/>
  <c r="L327" i="19"/>
  <c r="K327" i="19"/>
  <c r="J327" i="19"/>
  <c r="I327" i="19"/>
  <c r="H327" i="19"/>
  <c r="G327" i="19"/>
  <c r="F327" i="19"/>
  <c r="Z326" i="19"/>
  <c r="T326" i="19"/>
  <c r="S326" i="19"/>
  <c r="R326" i="19"/>
  <c r="Q326" i="19"/>
  <c r="P326" i="19"/>
  <c r="O326" i="19"/>
  <c r="N326" i="19"/>
  <c r="M326" i="19"/>
  <c r="L326" i="19"/>
  <c r="K326" i="19"/>
  <c r="J326" i="19"/>
  <c r="I326" i="19"/>
  <c r="H326" i="19"/>
  <c r="G326" i="19"/>
  <c r="F326" i="19"/>
  <c r="Z325" i="19"/>
  <c r="T325" i="19"/>
  <c r="S325" i="19"/>
  <c r="R325" i="19"/>
  <c r="Q325" i="19"/>
  <c r="P325" i="19"/>
  <c r="O325" i="19"/>
  <c r="N325" i="19"/>
  <c r="M325" i="19"/>
  <c r="L325" i="19"/>
  <c r="K325" i="19"/>
  <c r="J325" i="19"/>
  <c r="I325" i="19"/>
  <c r="H325" i="19"/>
  <c r="G325" i="19"/>
  <c r="F325" i="19"/>
  <c r="T324" i="19"/>
  <c r="S324" i="19"/>
  <c r="R324" i="19"/>
  <c r="Q324" i="19"/>
  <c r="P324" i="19"/>
  <c r="O324" i="19"/>
  <c r="N324" i="19"/>
  <c r="M324" i="19"/>
  <c r="L324" i="19"/>
  <c r="K324" i="19"/>
  <c r="J324" i="19"/>
  <c r="I324" i="19"/>
  <c r="H324" i="19"/>
  <c r="G324" i="19"/>
  <c r="F324" i="19"/>
  <c r="Z323" i="19"/>
  <c r="T323" i="19"/>
  <c r="S323" i="19"/>
  <c r="R323" i="19"/>
  <c r="Q323" i="19"/>
  <c r="P323" i="19"/>
  <c r="O323" i="19"/>
  <c r="N323" i="19"/>
  <c r="M323" i="19"/>
  <c r="L323" i="19"/>
  <c r="K323" i="19"/>
  <c r="J323" i="19"/>
  <c r="I323" i="19"/>
  <c r="H323" i="19"/>
  <c r="G323" i="19"/>
  <c r="F323" i="19"/>
  <c r="T322" i="19"/>
  <c r="S322" i="19"/>
  <c r="R322" i="19"/>
  <c r="Q322" i="19"/>
  <c r="P322" i="19"/>
  <c r="O322" i="19"/>
  <c r="N322" i="19"/>
  <c r="M322" i="19"/>
  <c r="L322" i="19"/>
  <c r="K322" i="19"/>
  <c r="J322" i="19"/>
  <c r="I322" i="19"/>
  <c r="H322" i="19"/>
  <c r="G322" i="19"/>
  <c r="F322" i="19"/>
  <c r="Z321" i="19"/>
  <c r="T321" i="19"/>
  <c r="S321" i="19"/>
  <c r="R321" i="19"/>
  <c r="Q321" i="19"/>
  <c r="P321" i="19"/>
  <c r="O321" i="19"/>
  <c r="N321" i="19"/>
  <c r="M321" i="19"/>
  <c r="L321" i="19"/>
  <c r="K321" i="19"/>
  <c r="J321" i="19"/>
  <c r="I321" i="19"/>
  <c r="H321" i="19"/>
  <c r="G321" i="19"/>
  <c r="F321" i="19"/>
  <c r="T320" i="19"/>
  <c r="S320" i="19"/>
  <c r="R320" i="19"/>
  <c r="Q320" i="19"/>
  <c r="P320" i="19"/>
  <c r="O320" i="19"/>
  <c r="N320" i="19"/>
  <c r="M320" i="19"/>
  <c r="L320" i="19"/>
  <c r="K320" i="19"/>
  <c r="J320" i="19"/>
  <c r="I320" i="19"/>
  <c r="H320" i="19"/>
  <c r="G320" i="19"/>
  <c r="F320" i="19"/>
  <c r="T319" i="19"/>
  <c r="S319" i="19"/>
  <c r="R319" i="19"/>
  <c r="Q319" i="19"/>
  <c r="P319" i="19"/>
  <c r="O319" i="19"/>
  <c r="N319" i="19"/>
  <c r="M319" i="19"/>
  <c r="L319" i="19"/>
  <c r="K319" i="19"/>
  <c r="J319" i="19"/>
  <c r="I319" i="19"/>
  <c r="H319" i="19"/>
  <c r="G319" i="19"/>
  <c r="F319" i="19"/>
  <c r="T318" i="19"/>
  <c r="S318" i="19"/>
  <c r="R318" i="19"/>
  <c r="Q318" i="19"/>
  <c r="P318" i="19"/>
  <c r="O318" i="19"/>
  <c r="N318" i="19"/>
  <c r="M318" i="19"/>
  <c r="L318" i="19"/>
  <c r="K318" i="19"/>
  <c r="J318" i="19"/>
  <c r="I318" i="19"/>
  <c r="H318" i="19"/>
  <c r="G318" i="19"/>
  <c r="F318" i="19"/>
  <c r="Z317" i="19"/>
  <c r="T317" i="19"/>
  <c r="S317" i="19"/>
  <c r="R317" i="19"/>
  <c r="Q317" i="19"/>
  <c r="P317" i="19"/>
  <c r="O317" i="19"/>
  <c r="N317" i="19"/>
  <c r="M317" i="19"/>
  <c r="L317" i="19"/>
  <c r="K317" i="19"/>
  <c r="J317" i="19"/>
  <c r="I317" i="19"/>
  <c r="H317" i="19"/>
  <c r="G317" i="19"/>
  <c r="F317" i="19"/>
  <c r="Z316" i="19"/>
  <c r="T316" i="19"/>
  <c r="S316" i="19"/>
  <c r="R316" i="19"/>
  <c r="Q316" i="19"/>
  <c r="P316" i="19"/>
  <c r="O316" i="19"/>
  <c r="N316" i="19"/>
  <c r="M316" i="19"/>
  <c r="L316" i="19"/>
  <c r="K316" i="19"/>
  <c r="J316" i="19"/>
  <c r="I316" i="19"/>
  <c r="H316" i="19"/>
  <c r="G316" i="19"/>
  <c r="F316" i="19"/>
  <c r="T315" i="19"/>
  <c r="S315" i="19"/>
  <c r="R315" i="19"/>
  <c r="Q315" i="19"/>
  <c r="P315" i="19"/>
  <c r="O315" i="19"/>
  <c r="N315" i="19"/>
  <c r="M315" i="19"/>
  <c r="L315" i="19"/>
  <c r="K315" i="19"/>
  <c r="J315" i="19"/>
  <c r="I315" i="19"/>
  <c r="H315" i="19"/>
  <c r="G315" i="19"/>
  <c r="F315" i="19"/>
  <c r="Z314" i="19"/>
  <c r="T314" i="19"/>
  <c r="S314" i="19"/>
  <c r="R314" i="19"/>
  <c r="Q314" i="19"/>
  <c r="P314" i="19"/>
  <c r="O314" i="19"/>
  <c r="N314" i="19"/>
  <c r="M314" i="19"/>
  <c r="L314" i="19"/>
  <c r="K314" i="19"/>
  <c r="J314" i="19"/>
  <c r="I314" i="19"/>
  <c r="H314" i="19"/>
  <c r="G314" i="19"/>
  <c r="F314" i="19"/>
  <c r="T313" i="19"/>
  <c r="S313" i="19"/>
  <c r="R313" i="19"/>
  <c r="Q313" i="19"/>
  <c r="P313" i="19"/>
  <c r="O313" i="19"/>
  <c r="N313" i="19"/>
  <c r="M313" i="19"/>
  <c r="L313" i="19"/>
  <c r="K313" i="19"/>
  <c r="J313" i="19"/>
  <c r="I313" i="19"/>
  <c r="H313" i="19"/>
  <c r="G313" i="19"/>
  <c r="F313" i="19"/>
  <c r="T312" i="19"/>
  <c r="S312" i="19"/>
  <c r="R312" i="19"/>
  <c r="Q312" i="19"/>
  <c r="P312" i="19"/>
  <c r="O312" i="19"/>
  <c r="N312" i="19"/>
  <c r="M312" i="19"/>
  <c r="L312" i="19"/>
  <c r="K312" i="19"/>
  <c r="J312" i="19"/>
  <c r="I312" i="19"/>
  <c r="H312" i="19"/>
  <c r="G312" i="19"/>
  <c r="F312" i="19"/>
  <c r="T311" i="19"/>
  <c r="S311" i="19"/>
  <c r="R311" i="19"/>
  <c r="Q311" i="19"/>
  <c r="P311" i="19"/>
  <c r="O311" i="19"/>
  <c r="N311" i="19"/>
  <c r="M311" i="19"/>
  <c r="L311" i="19"/>
  <c r="K311" i="19"/>
  <c r="J311" i="19"/>
  <c r="I311" i="19"/>
  <c r="H311" i="19"/>
  <c r="G311" i="19"/>
  <c r="F311" i="19"/>
  <c r="T310" i="19"/>
  <c r="S310" i="19"/>
  <c r="R310" i="19"/>
  <c r="Q310" i="19"/>
  <c r="P310" i="19"/>
  <c r="O310" i="19"/>
  <c r="N310" i="19"/>
  <c r="M310" i="19"/>
  <c r="L310" i="19"/>
  <c r="K310" i="19"/>
  <c r="J310" i="19"/>
  <c r="I310" i="19"/>
  <c r="H310" i="19"/>
  <c r="G310" i="19"/>
  <c r="F310" i="19"/>
  <c r="T309" i="19"/>
  <c r="S309" i="19"/>
  <c r="R309" i="19"/>
  <c r="Q309" i="19"/>
  <c r="P309" i="19"/>
  <c r="O309" i="19"/>
  <c r="N309" i="19"/>
  <c r="M309" i="19"/>
  <c r="L309" i="19"/>
  <c r="K309" i="19"/>
  <c r="J309" i="19"/>
  <c r="I309" i="19"/>
  <c r="H309" i="19"/>
  <c r="G309" i="19"/>
  <c r="F309" i="19"/>
  <c r="T308" i="19"/>
  <c r="S308" i="19"/>
  <c r="R308" i="19"/>
  <c r="Q308" i="19"/>
  <c r="P308" i="19"/>
  <c r="O308" i="19"/>
  <c r="N308" i="19"/>
  <c r="M308" i="19"/>
  <c r="L308" i="19"/>
  <c r="K308" i="19"/>
  <c r="J308" i="19"/>
  <c r="I308" i="19"/>
  <c r="H308" i="19"/>
  <c r="G308" i="19"/>
  <c r="F308" i="19"/>
  <c r="T307" i="19"/>
  <c r="S307" i="19"/>
  <c r="R307" i="19"/>
  <c r="Q307" i="19"/>
  <c r="P307" i="19"/>
  <c r="O307" i="19"/>
  <c r="N307" i="19"/>
  <c r="M307" i="19"/>
  <c r="L307" i="19"/>
  <c r="K307" i="19"/>
  <c r="J307" i="19"/>
  <c r="I307" i="19"/>
  <c r="H307" i="19"/>
  <c r="G307" i="19"/>
  <c r="F307" i="19"/>
  <c r="T306" i="19"/>
  <c r="S306" i="19"/>
  <c r="R306" i="19"/>
  <c r="Q306" i="19"/>
  <c r="P306" i="19"/>
  <c r="O306" i="19"/>
  <c r="N306" i="19"/>
  <c r="M306" i="19"/>
  <c r="L306" i="19"/>
  <c r="K306" i="19"/>
  <c r="J306" i="19"/>
  <c r="I306" i="19"/>
  <c r="H306" i="19"/>
  <c r="G306" i="19"/>
  <c r="F306" i="19"/>
  <c r="T305" i="19"/>
  <c r="S305" i="19"/>
  <c r="R305" i="19"/>
  <c r="Q305" i="19"/>
  <c r="P305" i="19"/>
  <c r="O305" i="19"/>
  <c r="N305" i="19"/>
  <c r="M305" i="19"/>
  <c r="L305" i="19"/>
  <c r="K305" i="19"/>
  <c r="J305" i="19"/>
  <c r="I305" i="19"/>
  <c r="H305" i="19"/>
  <c r="G305" i="19"/>
  <c r="F305" i="19"/>
  <c r="T304" i="19"/>
  <c r="S304" i="19"/>
  <c r="R304" i="19"/>
  <c r="Q304" i="19"/>
  <c r="P304" i="19"/>
  <c r="O304" i="19"/>
  <c r="N304" i="19"/>
  <c r="M304" i="19"/>
  <c r="L304" i="19"/>
  <c r="K304" i="19"/>
  <c r="J304" i="19"/>
  <c r="I304" i="19"/>
  <c r="H304" i="19"/>
  <c r="G304" i="19"/>
  <c r="F304" i="19"/>
  <c r="T303" i="19"/>
  <c r="S303" i="19"/>
  <c r="R303" i="19"/>
  <c r="Q303" i="19"/>
  <c r="P303" i="19"/>
  <c r="O303" i="19"/>
  <c r="N303" i="19"/>
  <c r="M303" i="19"/>
  <c r="L303" i="19"/>
  <c r="K303" i="19"/>
  <c r="J303" i="19"/>
  <c r="I303" i="19"/>
  <c r="H303" i="19"/>
  <c r="G303" i="19"/>
  <c r="F303" i="19"/>
  <c r="T302" i="19"/>
  <c r="S302" i="19"/>
  <c r="R302" i="19"/>
  <c r="Q302" i="19"/>
  <c r="P302" i="19"/>
  <c r="O302" i="19"/>
  <c r="N302" i="19"/>
  <c r="M302" i="19"/>
  <c r="L302" i="19"/>
  <c r="K302" i="19"/>
  <c r="J302" i="19"/>
  <c r="I302" i="19"/>
  <c r="H302" i="19"/>
  <c r="G302" i="19"/>
  <c r="F302" i="19"/>
  <c r="T301" i="19"/>
  <c r="S301" i="19"/>
  <c r="R301" i="19"/>
  <c r="Q301" i="19"/>
  <c r="P301" i="19"/>
  <c r="O301" i="19"/>
  <c r="N301" i="19"/>
  <c r="M301" i="19"/>
  <c r="L301" i="19"/>
  <c r="K301" i="19"/>
  <c r="J301" i="19"/>
  <c r="I301" i="19"/>
  <c r="H301" i="19"/>
  <c r="G301" i="19"/>
  <c r="F301" i="19"/>
  <c r="T300" i="19"/>
  <c r="S300" i="19"/>
  <c r="R300" i="19"/>
  <c r="Q300" i="19"/>
  <c r="P300" i="19"/>
  <c r="O300" i="19"/>
  <c r="N300" i="19"/>
  <c r="M300" i="19"/>
  <c r="L300" i="19"/>
  <c r="K300" i="19"/>
  <c r="J300" i="19"/>
  <c r="I300" i="19"/>
  <c r="H300" i="19"/>
  <c r="G300" i="19"/>
  <c r="F300" i="19"/>
  <c r="T299" i="19"/>
  <c r="S299" i="19"/>
  <c r="R299" i="19"/>
  <c r="Q299" i="19"/>
  <c r="P299" i="19"/>
  <c r="O299" i="19"/>
  <c r="N299" i="19"/>
  <c r="M299" i="19"/>
  <c r="L299" i="19"/>
  <c r="K299" i="19"/>
  <c r="J299" i="19"/>
  <c r="I299" i="19"/>
  <c r="H299" i="19"/>
  <c r="G299" i="19"/>
  <c r="F299" i="19"/>
  <c r="T298" i="19"/>
  <c r="S298" i="19"/>
  <c r="R298" i="19"/>
  <c r="Q298" i="19"/>
  <c r="P298" i="19"/>
  <c r="O298" i="19"/>
  <c r="N298" i="19"/>
  <c r="M298" i="19"/>
  <c r="L298" i="19"/>
  <c r="K298" i="19"/>
  <c r="J298" i="19"/>
  <c r="I298" i="19"/>
  <c r="H298" i="19"/>
  <c r="G298" i="19"/>
  <c r="F298" i="19"/>
  <c r="T297" i="19"/>
  <c r="S297" i="19"/>
  <c r="R297" i="19"/>
  <c r="Q297" i="19"/>
  <c r="P297" i="19"/>
  <c r="O297" i="19"/>
  <c r="N297" i="19"/>
  <c r="M297" i="19"/>
  <c r="L297" i="19"/>
  <c r="K297" i="19"/>
  <c r="J297" i="19"/>
  <c r="I297" i="19"/>
  <c r="H297" i="19"/>
  <c r="G297" i="19"/>
  <c r="F297" i="19"/>
  <c r="T296" i="19"/>
  <c r="S296" i="19"/>
  <c r="R296" i="19"/>
  <c r="Q296" i="19"/>
  <c r="P296" i="19"/>
  <c r="O296" i="19"/>
  <c r="N296" i="19"/>
  <c r="M296" i="19"/>
  <c r="L296" i="19"/>
  <c r="K296" i="19"/>
  <c r="J296" i="19"/>
  <c r="I296" i="19"/>
  <c r="H296" i="19"/>
  <c r="G296" i="19"/>
  <c r="F296" i="19"/>
  <c r="T295" i="19"/>
  <c r="S295" i="19"/>
  <c r="R295" i="19"/>
  <c r="Q295" i="19"/>
  <c r="P295" i="19"/>
  <c r="O295" i="19"/>
  <c r="N295" i="19"/>
  <c r="M295" i="19"/>
  <c r="L295" i="19"/>
  <c r="K295" i="19"/>
  <c r="J295" i="19"/>
  <c r="I295" i="19"/>
  <c r="H295" i="19"/>
  <c r="G295" i="19"/>
  <c r="F295" i="19"/>
  <c r="T294" i="19"/>
  <c r="S294" i="19"/>
  <c r="R294" i="19"/>
  <c r="Q294" i="19"/>
  <c r="P294" i="19"/>
  <c r="O294" i="19"/>
  <c r="N294" i="19"/>
  <c r="M294" i="19"/>
  <c r="L294" i="19"/>
  <c r="K294" i="19"/>
  <c r="J294" i="19"/>
  <c r="I294" i="19"/>
  <c r="H294" i="19"/>
  <c r="G294" i="19"/>
  <c r="F294" i="19"/>
  <c r="T293" i="19"/>
  <c r="S293" i="19"/>
  <c r="R293" i="19"/>
  <c r="Q293" i="19"/>
  <c r="P293" i="19"/>
  <c r="O293" i="19"/>
  <c r="N293" i="19"/>
  <c r="M293" i="19"/>
  <c r="L293" i="19"/>
  <c r="K293" i="19"/>
  <c r="J293" i="19"/>
  <c r="I293" i="19"/>
  <c r="H293" i="19"/>
  <c r="G293" i="19"/>
  <c r="F293" i="19"/>
  <c r="T292" i="19"/>
  <c r="S292" i="19"/>
  <c r="R292" i="19"/>
  <c r="Q292" i="19"/>
  <c r="P292" i="19"/>
  <c r="O292" i="19"/>
  <c r="N292" i="19"/>
  <c r="M292" i="19"/>
  <c r="L292" i="19"/>
  <c r="K292" i="19"/>
  <c r="J292" i="19"/>
  <c r="I292" i="19"/>
  <c r="H292" i="19"/>
  <c r="G292" i="19"/>
  <c r="F292" i="19"/>
  <c r="T291" i="19"/>
  <c r="S291" i="19"/>
  <c r="R291" i="19"/>
  <c r="Q291" i="19"/>
  <c r="P291" i="19"/>
  <c r="O291" i="19"/>
  <c r="N291" i="19"/>
  <c r="M291" i="19"/>
  <c r="L291" i="19"/>
  <c r="K291" i="19"/>
  <c r="J291" i="19"/>
  <c r="I291" i="19"/>
  <c r="H291" i="19"/>
  <c r="G291" i="19"/>
  <c r="F291" i="19"/>
  <c r="T290" i="19"/>
  <c r="S290" i="19"/>
  <c r="R290" i="19"/>
  <c r="Q290" i="19"/>
  <c r="P290" i="19"/>
  <c r="O290" i="19"/>
  <c r="N290" i="19"/>
  <c r="M290" i="19"/>
  <c r="L290" i="19"/>
  <c r="K290" i="19"/>
  <c r="J290" i="19"/>
  <c r="I290" i="19"/>
  <c r="H290" i="19"/>
  <c r="G290" i="19"/>
  <c r="F290" i="19"/>
  <c r="T289" i="19"/>
  <c r="S289" i="19"/>
  <c r="R289" i="19"/>
  <c r="Q289" i="19"/>
  <c r="P289" i="19"/>
  <c r="O289" i="19"/>
  <c r="N289" i="19"/>
  <c r="M289" i="19"/>
  <c r="L289" i="19"/>
  <c r="K289" i="19"/>
  <c r="J289" i="19"/>
  <c r="I289" i="19"/>
  <c r="H289" i="19"/>
  <c r="G289" i="19"/>
  <c r="F289" i="19"/>
  <c r="T288" i="19"/>
  <c r="S288" i="19"/>
  <c r="R288" i="19"/>
  <c r="Q288" i="19"/>
  <c r="P288" i="19"/>
  <c r="O288" i="19"/>
  <c r="N288" i="19"/>
  <c r="M288" i="19"/>
  <c r="L288" i="19"/>
  <c r="K288" i="19"/>
  <c r="J288" i="19"/>
  <c r="I288" i="19"/>
  <c r="H288" i="19"/>
  <c r="G288" i="19"/>
  <c r="F288" i="19"/>
  <c r="T287" i="19"/>
  <c r="S287" i="19"/>
  <c r="R287" i="19"/>
  <c r="Q287" i="19"/>
  <c r="P287" i="19"/>
  <c r="O287" i="19"/>
  <c r="N287" i="19"/>
  <c r="M287" i="19"/>
  <c r="L287" i="19"/>
  <c r="K287" i="19"/>
  <c r="J287" i="19"/>
  <c r="I287" i="19"/>
  <c r="H287" i="19"/>
  <c r="G287" i="19"/>
  <c r="F287" i="19"/>
  <c r="T286" i="19"/>
  <c r="S286" i="19"/>
  <c r="R286" i="19"/>
  <c r="Q286" i="19"/>
  <c r="P286" i="19"/>
  <c r="O286" i="19"/>
  <c r="N286" i="19"/>
  <c r="M286" i="19"/>
  <c r="L286" i="19"/>
  <c r="K286" i="19"/>
  <c r="J286" i="19"/>
  <c r="I286" i="19"/>
  <c r="H286" i="19"/>
  <c r="G286" i="19"/>
  <c r="F286" i="19"/>
  <c r="T285" i="19"/>
  <c r="S285" i="19"/>
  <c r="R285" i="19"/>
  <c r="Q285" i="19"/>
  <c r="P285" i="19"/>
  <c r="O285" i="19"/>
  <c r="N285" i="19"/>
  <c r="M285" i="19"/>
  <c r="L285" i="19"/>
  <c r="K285" i="19"/>
  <c r="J285" i="19"/>
  <c r="I285" i="19"/>
  <c r="H285" i="19"/>
  <c r="G285" i="19"/>
  <c r="F285" i="19"/>
  <c r="T284" i="19"/>
  <c r="S284" i="19"/>
  <c r="R284" i="19"/>
  <c r="Q284" i="19"/>
  <c r="P284" i="19"/>
  <c r="O284" i="19"/>
  <c r="N284" i="19"/>
  <c r="M284" i="19"/>
  <c r="L284" i="19"/>
  <c r="K284" i="19"/>
  <c r="J284" i="19"/>
  <c r="I284" i="19"/>
  <c r="H284" i="19"/>
  <c r="G284" i="19"/>
  <c r="F284" i="19"/>
  <c r="T283" i="19"/>
  <c r="S283" i="19"/>
  <c r="R283" i="19"/>
  <c r="Q283" i="19"/>
  <c r="P283" i="19"/>
  <c r="O283" i="19"/>
  <c r="N283" i="19"/>
  <c r="M283" i="19"/>
  <c r="L283" i="19"/>
  <c r="K283" i="19"/>
  <c r="J283" i="19"/>
  <c r="I283" i="19"/>
  <c r="H283" i="19"/>
  <c r="G283" i="19"/>
  <c r="F283" i="19"/>
  <c r="T282" i="19"/>
  <c r="S282" i="19"/>
  <c r="R282" i="19"/>
  <c r="Q282" i="19"/>
  <c r="P282" i="19"/>
  <c r="O282" i="19"/>
  <c r="N282" i="19"/>
  <c r="M282" i="19"/>
  <c r="L282" i="19"/>
  <c r="K282" i="19"/>
  <c r="J282" i="19"/>
  <c r="I282" i="19"/>
  <c r="H282" i="19"/>
  <c r="G282" i="19"/>
  <c r="F282" i="19"/>
  <c r="T281" i="19"/>
  <c r="S281" i="19"/>
  <c r="R281" i="19"/>
  <c r="Q281" i="19"/>
  <c r="P281" i="19"/>
  <c r="O281" i="19"/>
  <c r="N281" i="19"/>
  <c r="M281" i="19"/>
  <c r="L281" i="19"/>
  <c r="K281" i="19"/>
  <c r="J281" i="19"/>
  <c r="I281" i="19"/>
  <c r="H281" i="19"/>
  <c r="G281" i="19"/>
  <c r="F281" i="19"/>
  <c r="T269" i="19"/>
  <c r="S269" i="19"/>
  <c r="R269" i="19"/>
  <c r="Q269" i="19"/>
  <c r="P269" i="19"/>
  <c r="O269" i="19"/>
  <c r="N269" i="19"/>
  <c r="M269" i="19"/>
  <c r="L269" i="19"/>
  <c r="K269" i="19"/>
  <c r="J269" i="19"/>
  <c r="I269" i="19"/>
  <c r="H269" i="19"/>
  <c r="G269" i="19"/>
  <c r="F269" i="19"/>
  <c r="T265" i="19"/>
  <c r="S265" i="19"/>
  <c r="R265" i="19"/>
  <c r="Q265" i="19"/>
  <c r="P265" i="19"/>
  <c r="O265" i="19"/>
  <c r="N265" i="19"/>
  <c r="M265" i="19"/>
  <c r="L265" i="19"/>
  <c r="K265" i="19"/>
  <c r="J265" i="19"/>
  <c r="I265" i="19"/>
  <c r="H265" i="19"/>
  <c r="G265" i="19"/>
  <c r="F265" i="19"/>
  <c r="T262" i="19"/>
  <c r="S262" i="19"/>
  <c r="R262" i="19"/>
  <c r="Q262" i="19"/>
  <c r="P262" i="19"/>
  <c r="O262" i="19"/>
  <c r="N262" i="19"/>
  <c r="M262" i="19"/>
  <c r="L262" i="19"/>
  <c r="K262" i="19"/>
  <c r="J262" i="19"/>
  <c r="I262" i="19"/>
  <c r="H262" i="19"/>
  <c r="G262" i="19"/>
  <c r="F262" i="19"/>
  <c r="T261" i="19"/>
  <c r="S261" i="19"/>
  <c r="R261" i="19"/>
  <c r="Q261" i="19"/>
  <c r="P261" i="19"/>
  <c r="O261" i="19"/>
  <c r="N261" i="19"/>
  <c r="M261" i="19"/>
  <c r="L261" i="19"/>
  <c r="K261" i="19"/>
  <c r="J261" i="19"/>
  <c r="I261" i="19"/>
  <c r="H261" i="19"/>
  <c r="G261" i="19"/>
  <c r="F261" i="19"/>
  <c r="T260" i="19"/>
  <c r="S260" i="19"/>
  <c r="R260" i="19"/>
  <c r="Q260" i="19"/>
  <c r="P260" i="19"/>
  <c r="O260" i="19"/>
  <c r="N260" i="19"/>
  <c r="M260" i="19"/>
  <c r="L260" i="19"/>
  <c r="K260" i="19"/>
  <c r="J260" i="19"/>
  <c r="I260" i="19"/>
  <c r="H260" i="19"/>
  <c r="G260" i="19"/>
  <c r="F260" i="19"/>
  <c r="T259" i="19"/>
  <c r="S259" i="19"/>
  <c r="R259" i="19"/>
  <c r="Q259" i="19"/>
  <c r="P259" i="19"/>
  <c r="O259" i="19"/>
  <c r="N259" i="19"/>
  <c r="M259" i="19"/>
  <c r="L259" i="19"/>
  <c r="K259" i="19"/>
  <c r="J259" i="19"/>
  <c r="I259" i="19"/>
  <c r="H259" i="19"/>
  <c r="G259" i="19"/>
  <c r="F259" i="19"/>
  <c r="T256" i="19"/>
  <c r="S256" i="19"/>
  <c r="R256" i="19"/>
  <c r="Q256" i="19"/>
  <c r="P256" i="19"/>
  <c r="O256" i="19"/>
  <c r="N256" i="19"/>
  <c r="M256" i="19"/>
  <c r="L256" i="19"/>
  <c r="K256" i="19"/>
  <c r="J256" i="19"/>
  <c r="I256" i="19"/>
  <c r="H256" i="19"/>
  <c r="G256" i="19"/>
  <c r="F256" i="19"/>
  <c r="T266" i="19"/>
  <c r="S266" i="19"/>
  <c r="R266" i="19"/>
  <c r="Q266" i="19"/>
  <c r="P266" i="19"/>
  <c r="O266" i="19"/>
  <c r="N266" i="19"/>
  <c r="M266" i="19"/>
  <c r="L266" i="19"/>
  <c r="K266" i="19"/>
  <c r="J266" i="19"/>
  <c r="I266" i="19"/>
  <c r="H266" i="19"/>
  <c r="G266" i="19"/>
  <c r="F266" i="19"/>
  <c r="T244" i="19"/>
  <c r="S244" i="19"/>
  <c r="R244" i="19"/>
  <c r="Q244" i="19"/>
  <c r="P244" i="19"/>
  <c r="O244" i="19"/>
  <c r="N244" i="19"/>
  <c r="M244" i="19"/>
  <c r="L244" i="19"/>
  <c r="K244" i="19"/>
  <c r="J244" i="19"/>
  <c r="I244" i="19"/>
  <c r="H244" i="19"/>
  <c r="G244" i="19"/>
  <c r="F244" i="19"/>
  <c r="T263" i="19"/>
  <c r="S263" i="19"/>
  <c r="R263" i="19"/>
  <c r="Q263" i="19"/>
  <c r="P263" i="19"/>
  <c r="O263" i="19"/>
  <c r="N263" i="19"/>
  <c r="M263" i="19"/>
  <c r="L263" i="19"/>
  <c r="K263" i="19"/>
  <c r="J263" i="19"/>
  <c r="I263" i="19"/>
  <c r="H263" i="19"/>
  <c r="G263" i="19"/>
  <c r="F263" i="19"/>
  <c r="T241" i="19"/>
  <c r="S241" i="19"/>
  <c r="R241" i="19"/>
  <c r="Q241" i="19"/>
  <c r="P241" i="19"/>
  <c r="O241" i="19"/>
  <c r="N241" i="19"/>
  <c r="M241" i="19"/>
  <c r="L241" i="19"/>
  <c r="K241" i="19"/>
  <c r="J241" i="19"/>
  <c r="I241" i="19"/>
  <c r="H241" i="19"/>
  <c r="G241" i="19"/>
  <c r="F241" i="19"/>
  <c r="T258" i="19"/>
  <c r="S258" i="19"/>
  <c r="R258" i="19"/>
  <c r="Q258" i="19"/>
  <c r="P258" i="19"/>
  <c r="O258" i="19"/>
  <c r="N258" i="19"/>
  <c r="M258" i="19"/>
  <c r="L258" i="19"/>
  <c r="K258" i="19"/>
  <c r="J258" i="19"/>
  <c r="I258" i="19"/>
  <c r="H258" i="19"/>
  <c r="G258" i="19"/>
  <c r="F258" i="19"/>
  <c r="T253" i="19"/>
  <c r="S253" i="19"/>
  <c r="R253" i="19"/>
  <c r="Q253" i="19"/>
  <c r="P253" i="19"/>
  <c r="O253" i="19"/>
  <c r="N253" i="19"/>
  <c r="M253" i="19"/>
  <c r="L253" i="19"/>
  <c r="K253" i="19"/>
  <c r="J253" i="19"/>
  <c r="I253" i="19"/>
  <c r="H253" i="19"/>
  <c r="G253" i="19"/>
  <c r="F253" i="19"/>
  <c r="T252" i="19"/>
  <c r="S252" i="19"/>
  <c r="R252" i="19"/>
  <c r="Q252" i="19"/>
  <c r="P252" i="19"/>
  <c r="O252" i="19"/>
  <c r="N252" i="19"/>
  <c r="M252" i="19"/>
  <c r="L252" i="19"/>
  <c r="K252" i="19"/>
  <c r="J252" i="19"/>
  <c r="I252" i="19"/>
  <c r="H252" i="19"/>
  <c r="G252" i="19"/>
  <c r="F252" i="19"/>
  <c r="T249" i="19"/>
  <c r="S249" i="19"/>
  <c r="R249" i="19"/>
  <c r="Q249" i="19"/>
  <c r="P249" i="19"/>
  <c r="O249" i="19"/>
  <c r="N249" i="19"/>
  <c r="M249" i="19"/>
  <c r="L249" i="19"/>
  <c r="K249" i="19"/>
  <c r="J249" i="19"/>
  <c r="I249" i="19"/>
  <c r="H249" i="19"/>
  <c r="G249" i="19"/>
  <c r="F249" i="19"/>
  <c r="T247" i="19"/>
  <c r="S247" i="19"/>
  <c r="R247" i="19"/>
  <c r="Q247" i="19"/>
  <c r="P247" i="19"/>
  <c r="O247" i="19"/>
  <c r="N247" i="19"/>
  <c r="M247" i="19"/>
  <c r="L247" i="19"/>
  <c r="K247" i="19"/>
  <c r="J247" i="19"/>
  <c r="I247" i="19"/>
  <c r="H247" i="19"/>
  <c r="G247" i="19"/>
  <c r="F247" i="19"/>
  <c r="T246" i="19"/>
  <c r="S246" i="19"/>
  <c r="R246" i="19"/>
  <c r="Q246" i="19"/>
  <c r="P246" i="19"/>
  <c r="O246" i="19"/>
  <c r="N246" i="19"/>
  <c r="M246" i="19"/>
  <c r="L246" i="19"/>
  <c r="K246" i="19"/>
  <c r="J246" i="19"/>
  <c r="I246" i="19"/>
  <c r="H246" i="19"/>
  <c r="G246" i="19"/>
  <c r="F246" i="19"/>
  <c r="T226" i="19"/>
  <c r="S226" i="19"/>
  <c r="R226" i="19"/>
  <c r="Q226" i="19"/>
  <c r="P226" i="19"/>
  <c r="O226" i="19"/>
  <c r="N226" i="19"/>
  <c r="M226" i="19"/>
  <c r="L226" i="19"/>
  <c r="K226" i="19"/>
  <c r="J226" i="19"/>
  <c r="I226" i="19"/>
  <c r="H226" i="19"/>
  <c r="G226" i="19"/>
  <c r="F226" i="19"/>
  <c r="T245" i="19"/>
  <c r="S245" i="19"/>
  <c r="R245" i="19"/>
  <c r="Q245" i="19"/>
  <c r="P245" i="19"/>
  <c r="O245" i="19"/>
  <c r="N245" i="19"/>
  <c r="M245" i="19"/>
  <c r="L245" i="19"/>
  <c r="K245" i="19"/>
  <c r="J245" i="19"/>
  <c r="I245" i="19"/>
  <c r="H245" i="19"/>
  <c r="G245" i="19"/>
  <c r="F245" i="19"/>
  <c r="T243" i="19"/>
  <c r="S243" i="19"/>
  <c r="R243" i="19"/>
  <c r="Q243" i="19"/>
  <c r="P243" i="19"/>
  <c r="O243" i="19"/>
  <c r="N243" i="19"/>
  <c r="M243" i="19"/>
  <c r="L243" i="19"/>
  <c r="K243" i="19"/>
  <c r="J243" i="19"/>
  <c r="I243" i="19"/>
  <c r="H243" i="19"/>
  <c r="G243" i="19"/>
  <c r="F243" i="19"/>
  <c r="T238" i="19"/>
  <c r="S238" i="19"/>
  <c r="R238" i="19"/>
  <c r="Q238" i="19"/>
  <c r="P238" i="19"/>
  <c r="O238" i="19"/>
  <c r="N238" i="19"/>
  <c r="M238" i="19"/>
  <c r="L238" i="19"/>
  <c r="K238" i="19"/>
  <c r="J238" i="19"/>
  <c r="I238" i="19"/>
  <c r="H238" i="19"/>
  <c r="G238" i="19"/>
  <c r="F238" i="19"/>
  <c r="T237" i="19"/>
  <c r="S237" i="19"/>
  <c r="R237" i="19"/>
  <c r="Q237" i="19"/>
  <c r="P237" i="19"/>
  <c r="O237" i="19"/>
  <c r="N237" i="19"/>
  <c r="M237" i="19"/>
  <c r="L237" i="19"/>
  <c r="K237" i="19"/>
  <c r="J237" i="19"/>
  <c r="I237" i="19"/>
  <c r="H237" i="19"/>
  <c r="G237" i="19"/>
  <c r="F237" i="19"/>
  <c r="T234" i="19"/>
  <c r="S234" i="19"/>
  <c r="R234" i="19"/>
  <c r="Q234" i="19"/>
  <c r="P234" i="19"/>
  <c r="O234" i="19"/>
  <c r="N234" i="19"/>
  <c r="M234" i="19"/>
  <c r="L234" i="19"/>
  <c r="K234" i="19"/>
  <c r="J234" i="19"/>
  <c r="I234" i="19"/>
  <c r="H234" i="19"/>
  <c r="G234" i="19"/>
  <c r="F234" i="19"/>
  <c r="T233" i="19"/>
  <c r="S233" i="19"/>
  <c r="R233" i="19"/>
  <c r="Q233" i="19"/>
  <c r="P233" i="19"/>
  <c r="O233" i="19"/>
  <c r="N233" i="19"/>
  <c r="M233" i="19"/>
  <c r="L233" i="19"/>
  <c r="K233" i="19"/>
  <c r="J233" i="19"/>
  <c r="I233" i="19"/>
  <c r="H233" i="19"/>
  <c r="G233" i="19"/>
  <c r="F233" i="19"/>
  <c r="T232" i="19"/>
  <c r="S232" i="19"/>
  <c r="R232" i="19"/>
  <c r="Q232" i="19"/>
  <c r="P232" i="19"/>
  <c r="O232" i="19"/>
  <c r="N232" i="19"/>
  <c r="M232" i="19"/>
  <c r="L232" i="19"/>
  <c r="K232" i="19"/>
  <c r="J232" i="19"/>
  <c r="I232" i="19"/>
  <c r="H232" i="19"/>
  <c r="G232" i="19"/>
  <c r="F232" i="19"/>
  <c r="T240" i="19"/>
  <c r="S240" i="19"/>
  <c r="R240" i="19"/>
  <c r="Q240" i="19"/>
  <c r="P240" i="19"/>
  <c r="O240" i="19"/>
  <c r="N240" i="19"/>
  <c r="M240" i="19"/>
  <c r="L240" i="19"/>
  <c r="K240" i="19"/>
  <c r="J240" i="19"/>
  <c r="I240" i="19"/>
  <c r="H240" i="19"/>
  <c r="G240" i="19"/>
  <c r="F240" i="19"/>
  <c r="T239" i="19"/>
  <c r="S239" i="19"/>
  <c r="R239" i="19"/>
  <c r="Q239" i="19"/>
  <c r="P239" i="19"/>
  <c r="O239" i="19"/>
  <c r="N239" i="19"/>
  <c r="M239" i="19"/>
  <c r="L239" i="19"/>
  <c r="K239" i="19"/>
  <c r="J239" i="19"/>
  <c r="I239" i="19"/>
  <c r="H239" i="19"/>
  <c r="G239" i="19"/>
  <c r="F239" i="19"/>
  <c r="T231" i="19"/>
  <c r="S231" i="19"/>
  <c r="R231" i="19"/>
  <c r="Q231" i="19"/>
  <c r="P231" i="19"/>
  <c r="O231" i="19"/>
  <c r="N231" i="19"/>
  <c r="M231" i="19"/>
  <c r="L231" i="19"/>
  <c r="K231" i="19"/>
  <c r="J231" i="19"/>
  <c r="I231" i="19"/>
  <c r="H231" i="19"/>
  <c r="G231" i="19"/>
  <c r="F231" i="19"/>
  <c r="T230" i="19"/>
  <c r="S230" i="19"/>
  <c r="R230" i="19"/>
  <c r="Q230" i="19"/>
  <c r="P230" i="19"/>
  <c r="O230" i="19"/>
  <c r="N230" i="19"/>
  <c r="M230" i="19"/>
  <c r="L230" i="19"/>
  <c r="K230" i="19"/>
  <c r="J230" i="19"/>
  <c r="I230" i="19"/>
  <c r="H230" i="19"/>
  <c r="G230" i="19"/>
  <c r="F230" i="19"/>
  <c r="T229" i="19"/>
  <c r="S229" i="19"/>
  <c r="R229" i="19"/>
  <c r="Q229" i="19"/>
  <c r="P229" i="19"/>
  <c r="O229" i="19"/>
  <c r="N229" i="19"/>
  <c r="M229" i="19"/>
  <c r="L229" i="19"/>
  <c r="K229" i="19"/>
  <c r="J229" i="19"/>
  <c r="I229" i="19"/>
  <c r="H229" i="19"/>
  <c r="G229" i="19"/>
  <c r="F229" i="19"/>
  <c r="T227" i="19"/>
  <c r="S227" i="19"/>
  <c r="R227" i="19"/>
  <c r="Q227" i="19"/>
  <c r="P227" i="19"/>
  <c r="O227" i="19"/>
  <c r="N227" i="19"/>
  <c r="M227" i="19"/>
  <c r="L227" i="19"/>
  <c r="K227" i="19"/>
  <c r="J227" i="19"/>
  <c r="I227" i="19"/>
  <c r="H227" i="19"/>
  <c r="G227" i="19"/>
  <c r="F227" i="19"/>
  <c r="T228" i="19"/>
  <c r="S228" i="19"/>
  <c r="R228" i="19"/>
  <c r="Q228" i="19"/>
  <c r="P228" i="19"/>
  <c r="O228" i="19"/>
  <c r="N228" i="19"/>
  <c r="M228" i="19"/>
  <c r="L228" i="19"/>
  <c r="K228" i="19"/>
  <c r="J228" i="19"/>
  <c r="I228" i="19"/>
  <c r="H228" i="19"/>
  <c r="G228" i="19"/>
  <c r="F228" i="19"/>
  <c r="T223" i="19"/>
  <c r="S223" i="19"/>
  <c r="R223" i="19"/>
  <c r="Q223" i="19"/>
  <c r="P223" i="19"/>
  <c r="O223" i="19"/>
  <c r="N223" i="19"/>
  <c r="M223" i="19"/>
  <c r="L223" i="19"/>
  <c r="K223" i="19"/>
  <c r="J223" i="19"/>
  <c r="I223" i="19"/>
  <c r="H223" i="19"/>
  <c r="G223" i="19"/>
  <c r="F223" i="19"/>
  <c r="T225" i="19"/>
  <c r="S225" i="19"/>
  <c r="R225" i="19"/>
  <c r="Q225" i="19"/>
  <c r="P225" i="19"/>
  <c r="O225" i="19"/>
  <c r="N225" i="19"/>
  <c r="M225" i="19"/>
  <c r="L225" i="19"/>
  <c r="K225" i="19"/>
  <c r="J225" i="19"/>
  <c r="I225" i="19"/>
  <c r="H225" i="19"/>
  <c r="G225" i="19"/>
  <c r="F225" i="19"/>
  <c r="T224" i="19"/>
  <c r="S224" i="19"/>
  <c r="R224" i="19"/>
  <c r="Q224" i="19"/>
  <c r="P224" i="19"/>
  <c r="O224" i="19"/>
  <c r="N224" i="19"/>
  <c r="M224" i="19"/>
  <c r="L224" i="19"/>
  <c r="K224" i="19"/>
  <c r="J224" i="19"/>
  <c r="I224" i="19"/>
  <c r="H224" i="19"/>
  <c r="G224" i="19"/>
  <c r="F224" i="19"/>
  <c r="T222" i="19"/>
  <c r="S222" i="19"/>
  <c r="R222" i="19"/>
  <c r="Q222" i="19"/>
  <c r="P222" i="19"/>
  <c r="O222" i="19"/>
  <c r="N222" i="19"/>
  <c r="M222" i="19"/>
  <c r="L222" i="19"/>
  <c r="K222" i="19"/>
  <c r="J222" i="19"/>
  <c r="I222" i="19"/>
  <c r="H222" i="19"/>
  <c r="G222" i="19"/>
  <c r="F222" i="19"/>
  <c r="T221" i="19"/>
  <c r="S221" i="19"/>
  <c r="R221" i="19"/>
  <c r="Q221" i="19"/>
  <c r="P221" i="19"/>
  <c r="O221" i="19"/>
  <c r="N221" i="19"/>
  <c r="M221" i="19"/>
  <c r="L221" i="19"/>
  <c r="K221" i="19"/>
  <c r="J221" i="19"/>
  <c r="I221" i="19"/>
  <c r="H221" i="19"/>
  <c r="G221" i="19"/>
  <c r="F221" i="19"/>
  <c r="T220" i="19"/>
  <c r="S220" i="19"/>
  <c r="R220" i="19"/>
  <c r="Q220" i="19"/>
  <c r="P220" i="19"/>
  <c r="O220" i="19"/>
  <c r="N220" i="19"/>
  <c r="M220" i="19"/>
  <c r="L220" i="19"/>
  <c r="K220" i="19"/>
  <c r="J220" i="19"/>
  <c r="I220" i="19"/>
  <c r="H220" i="19"/>
  <c r="G220" i="19"/>
  <c r="F220" i="19"/>
  <c r="T219" i="19"/>
  <c r="S219" i="19"/>
  <c r="R219" i="19"/>
  <c r="Q219" i="19"/>
  <c r="P219" i="19"/>
  <c r="O219" i="19"/>
  <c r="N219" i="19"/>
  <c r="M219" i="19"/>
  <c r="L219" i="19"/>
  <c r="K219" i="19"/>
  <c r="J219" i="19"/>
  <c r="I219" i="19"/>
  <c r="H219" i="19"/>
  <c r="G219" i="19"/>
  <c r="F219" i="19"/>
  <c r="T218" i="19"/>
  <c r="S218" i="19"/>
  <c r="R218" i="19"/>
  <c r="Q218" i="19"/>
  <c r="P218" i="19"/>
  <c r="O218" i="19"/>
  <c r="N218" i="19"/>
  <c r="M218" i="19"/>
  <c r="L218" i="19"/>
  <c r="K218" i="19"/>
  <c r="J218" i="19"/>
  <c r="I218" i="19"/>
  <c r="H218" i="19"/>
  <c r="G218" i="19"/>
  <c r="F218" i="19"/>
  <c r="T217" i="19"/>
  <c r="S217" i="19"/>
  <c r="R217" i="19"/>
  <c r="Q217" i="19"/>
  <c r="P217" i="19"/>
  <c r="O217" i="19"/>
  <c r="N217" i="19"/>
  <c r="M217" i="19"/>
  <c r="L217" i="19"/>
  <c r="K217" i="19"/>
  <c r="J217" i="19"/>
  <c r="I217" i="19"/>
  <c r="H217" i="19"/>
  <c r="G217" i="19"/>
  <c r="F217" i="19"/>
  <c r="T216" i="19"/>
  <c r="S216" i="19"/>
  <c r="R216" i="19"/>
  <c r="Q216" i="19"/>
  <c r="P216" i="19"/>
  <c r="O216" i="19"/>
  <c r="N216" i="19"/>
  <c r="M216" i="19"/>
  <c r="L216" i="19"/>
  <c r="K216" i="19"/>
  <c r="J216" i="19"/>
  <c r="I216" i="19"/>
  <c r="H216" i="19"/>
  <c r="G216" i="19"/>
  <c r="F216" i="19"/>
  <c r="T215" i="19"/>
  <c r="S215" i="19"/>
  <c r="R215" i="19"/>
  <c r="Q215" i="19"/>
  <c r="P215" i="19"/>
  <c r="O215" i="19"/>
  <c r="N215" i="19"/>
  <c r="M215" i="19"/>
  <c r="L215" i="19"/>
  <c r="K215" i="19"/>
  <c r="J215" i="19"/>
  <c r="I215" i="19"/>
  <c r="H215" i="19"/>
  <c r="G215" i="19"/>
  <c r="F215" i="19"/>
  <c r="T214" i="19"/>
  <c r="S214" i="19"/>
  <c r="R214" i="19"/>
  <c r="Q214" i="19"/>
  <c r="P214" i="19"/>
  <c r="O214" i="19"/>
  <c r="N214" i="19"/>
  <c r="M214" i="19"/>
  <c r="L214" i="19"/>
  <c r="K214" i="19"/>
  <c r="J214" i="19"/>
  <c r="I214" i="19"/>
  <c r="H214" i="19"/>
  <c r="G214" i="19"/>
  <c r="F214" i="19"/>
  <c r="Z129" i="19"/>
  <c r="T213" i="19"/>
  <c r="S213" i="19"/>
  <c r="R213" i="19"/>
  <c r="Q213" i="19"/>
  <c r="P213" i="19"/>
  <c r="O213" i="19"/>
  <c r="N213" i="19"/>
  <c r="M213" i="19"/>
  <c r="L213" i="19"/>
  <c r="K213" i="19"/>
  <c r="J213" i="19"/>
  <c r="I213" i="19"/>
  <c r="H213" i="19"/>
  <c r="G213" i="19"/>
  <c r="F213" i="19"/>
  <c r="T207" i="19"/>
  <c r="S207" i="19"/>
  <c r="R207" i="19"/>
  <c r="Q207" i="19"/>
  <c r="P207" i="19"/>
  <c r="O207" i="19"/>
  <c r="N207" i="19"/>
  <c r="M207" i="19"/>
  <c r="L207" i="19"/>
  <c r="K207" i="19"/>
  <c r="J207" i="19"/>
  <c r="I207" i="19"/>
  <c r="H207" i="19"/>
  <c r="G207" i="19"/>
  <c r="F207" i="19"/>
  <c r="T206" i="19"/>
  <c r="S206" i="19"/>
  <c r="R206" i="19"/>
  <c r="Q206" i="19"/>
  <c r="P206" i="19"/>
  <c r="O206" i="19"/>
  <c r="N206" i="19"/>
  <c r="M206" i="19"/>
  <c r="L206" i="19"/>
  <c r="K206" i="19"/>
  <c r="J206" i="19"/>
  <c r="I206" i="19"/>
  <c r="H206" i="19"/>
  <c r="G206" i="19"/>
  <c r="F206" i="19"/>
  <c r="T205" i="19"/>
  <c r="S205" i="19"/>
  <c r="R205" i="19"/>
  <c r="Q205" i="19"/>
  <c r="P205" i="19"/>
  <c r="O205" i="19"/>
  <c r="N205" i="19"/>
  <c r="M205" i="19"/>
  <c r="L205" i="19"/>
  <c r="K205" i="19"/>
  <c r="J205" i="19"/>
  <c r="I205" i="19"/>
  <c r="H205" i="19"/>
  <c r="G205" i="19"/>
  <c r="F205" i="19"/>
  <c r="T204" i="19"/>
  <c r="S204" i="19"/>
  <c r="R204" i="19"/>
  <c r="Q204" i="19"/>
  <c r="P204" i="19"/>
  <c r="O204" i="19"/>
  <c r="N204" i="19"/>
  <c r="M204" i="19"/>
  <c r="L204" i="19"/>
  <c r="K204" i="19"/>
  <c r="J204" i="19"/>
  <c r="I204" i="19"/>
  <c r="H204" i="19"/>
  <c r="G204" i="19"/>
  <c r="F204" i="19"/>
  <c r="T203" i="19"/>
  <c r="S203" i="19"/>
  <c r="R203" i="19"/>
  <c r="Q203" i="19"/>
  <c r="P203" i="19"/>
  <c r="O203" i="19"/>
  <c r="N203" i="19"/>
  <c r="M203" i="19"/>
  <c r="L203" i="19"/>
  <c r="K203" i="19"/>
  <c r="J203" i="19"/>
  <c r="I203" i="19"/>
  <c r="H203" i="19"/>
  <c r="G203" i="19"/>
  <c r="F203" i="19"/>
  <c r="T202" i="19"/>
  <c r="S202" i="19"/>
  <c r="R202" i="19"/>
  <c r="Q202" i="19"/>
  <c r="P202" i="19"/>
  <c r="O202" i="19"/>
  <c r="N202" i="19"/>
  <c r="M202" i="19"/>
  <c r="L202" i="19"/>
  <c r="K202" i="19"/>
  <c r="J202" i="19"/>
  <c r="I202" i="19"/>
  <c r="H202" i="19"/>
  <c r="G202" i="19"/>
  <c r="F202" i="19"/>
  <c r="T201" i="19"/>
  <c r="S201" i="19"/>
  <c r="R201" i="19"/>
  <c r="Q201" i="19"/>
  <c r="P201" i="19"/>
  <c r="O201" i="19"/>
  <c r="N201" i="19"/>
  <c r="M201" i="19"/>
  <c r="L201" i="19"/>
  <c r="K201" i="19"/>
  <c r="J201" i="19"/>
  <c r="I201" i="19"/>
  <c r="H201" i="19"/>
  <c r="G201" i="19"/>
  <c r="F201" i="19"/>
  <c r="T200" i="19"/>
  <c r="S200" i="19"/>
  <c r="R200" i="19"/>
  <c r="Q200" i="19"/>
  <c r="P200" i="19"/>
  <c r="O200" i="19"/>
  <c r="N200" i="19"/>
  <c r="M200" i="19"/>
  <c r="L200" i="19"/>
  <c r="K200" i="19"/>
  <c r="J200" i="19"/>
  <c r="I200" i="19"/>
  <c r="H200" i="19"/>
  <c r="G200" i="19"/>
  <c r="F200" i="19"/>
  <c r="T199" i="19"/>
  <c r="S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T198" i="19"/>
  <c r="S198" i="19"/>
  <c r="R198" i="19"/>
  <c r="Q198" i="19"/>
  <c r="P198" i="19"/>
  <c r="O198" i="19"/>
  <c r="N198" i="19"/>
  <c r="M198" i="19"/>
  <c r="L198" i="19"/>
  <c r="K198" i="19"/>
  <c r="J198" i="19"/>
  <c r="I198" i="19"/>
  <c r="H198" i="19"/>
  <c r="G198" i="19"/>
  <c r="F198" i="19"/>
  <c r="T197" i="19"/>
  <c r="S197" i="19"/>
  <c r="R197" i="19"/>
  <c r="Q197" i="19"/>
  <c r="P197" i="19"/>
  <c r="O197" i="19"/>
  <c r="N197" i="19"/>
  <c r="M197" i="19"/>
  <c r="L197" i="19"/>
  <c r="K197" i="19"/>
  <c r="J197" i="19"/>
  <c r="I197" i="19"/>
  <c r="H197" i="19"/>
  <c r="G197" i="19"/>
  <c r="F197" i="19"/>
  <c r="T196" i="19"/>
  <c r="S196" i="19"/>
  <c r="R196" i="19"/>
  <c r="Q196" i="19"/>
  <c r="P196" i="19"/>
  <c r="O196" i="19"/>
  <c r="N196" i="19"/>
  <c r="M196" i="19"/>
  <c r="L196" i="19"/>
  <c r="K196" i="19"/>
  <c r="J196" i="19"/>
  <c r="I196" i="19"/>
  <c r="H196" i="19"/>
  <c r="G196" i="19"/>
  <c r="F196" i="19"/>
  <c r="T195" i="19"/>
  <c r="S195" i="19"/>
  <c r="R195" i="19"/>
  <c r="Q195" i="19"/>
  <c r="P195" i="19"/>
  <c r="O195" i="19"/>
  <c r="N195" i="19"/>
  <c r="M195" i="19"/>
  <c r="L195" i="19"/>
  <c r="K195" i="19"/>
  <c r="J195" i="19"/>
  <c r="I195" i="19"/>
  <c r="H195" i="19"/>
  <c r="G195" i="19"/>
  <c r="F195" i="19"/>
  <c r="T194" i="19"/>
  <c r="S194" i="19"/>
  <c r="R194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T193" i="19"/>
  <c r="S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T192" i="19"/>
  <c r="S192" i="19"/>
  <c r="R192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T191" i="19"/>
  <c r="S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T190" i="19"/>
  <c r="S190" i="19"/>
  <c r="R190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T189" i="19"/>
  <c r="S189" i="19"/>
  <c r="R189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T188" i="19"/>
  <c r="S188" i="19"/>
  <c r="R188" i="19"/>
  <c r="Q188" i="19"/>
  <c r="P188" i="19"/>
  <c r="O188" i="19"/>
  <c r="N188" i="19"/>
  <c r="M188" i="19"/>
  <c r="L188" i="19"/>
  <c r="K188" i="19"/>
  <c r="J188" i="19"/>
  <c r="I188" i="19"/>
  <c r="H188" i="19"/>
  <c r="G188" i="19"/>
  <c r="F188" i="19"/>
  <c r="Z187" i="19"/>
  <c r="T187" i="19"/>
  <c r="S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F187" i="19"/>
  <c r="Z186" i="19"/>
  <c r="T186" i="19"/>
  <c r="S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F186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Z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Z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Z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Z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T177" i="19"/>
  <c r="S177" i="19"/>
  <c r="R177" i="19"/>
  <c r="Q177" i="19"/>
  <c r="P177" i="19"/>
  <c r="O177" i="19"/>
  <c r="N177" i="19"/>
  <c r="M177" i="19"/>
  <c r="L177" i="19"/>
  <c r="K177" i="19"/>
  <c r="J177" i="19"/>
  <c r="I177" i="19"/>
  <c r="H177" i="19"/>
  <c r="G177" i="19"/>
  <c r="F177" i="19"/>
  <c r="T176" i="19"/>
  <c r="S176" i="19"/>
  <c r="R176" i="19"/>
  <c r="Q176" i="19"/>
  <c r="P176" i="19"/>
  <c r="O176" i="19"/>
  <c r="N176" i="19"/>
  <c r="M176" i="19"/>
  <c r="L176" i="19"/>
  <c r="K176" i="19"/>
  <c r="J176" i="19"/>
  <c r="I176" i="19"/>
  <c r="H176" i="19"/>
  <c r="G176" i="19"/>
  <c r="F176" i="19"/>
  <c r="Z175" i="19"/>
  <c r="T175" i="19"/>
  <c r="S175" i="19"/>
  <c r="R175" i="19"/>
  <c r="Q175" i="19"/>
  <c r="P175" i="19"/>
  <c r="O175" i="19"/>
  <c r="N175" i="19"/>
  <c r="M175" i="19"/>
  <c r="L175" i="19"/>
  <c r="K175" i="19"/>
  <c r="J175" i="19"/>
  <c r="I175" i="19"/>
  <c r="H175" i="19"/>
  <c r="G175" i="19"/>
  <c r="F175" i="19"/>
  <c r="T174" i="19"/>
  <c r="S174" i="19"/>
  <c r="R174" i="19"/>
  <c r="Q174" i="19"/>
  <c r="P174" i="19"/>
  <c r="O174" i="19"/>
  <c r="N174" i="19"/>
  <c r="M174" i="19"/>
  <c r="L174" i="19"/>
  <c r="K174" i="19"/>
  <c r="J174" i="19"/>
  <c r="I174" i="19"/>
  <c r="H174" i="19"/>
  <c r="G174" i="19"/>
  <c r="F174" i="19"/>
  <c r="T173" i="19"/>
  <c r="S173" i="19"/>
  <c r="R173" i="19"/>
  <c r="Q173" i="19"/>
  <c r="P173" i="19"/>
  <c r="O173" i="19"/>
  <c r="N173" i="19"/>
  <c r="M173" i="19"/>
  <c r="L173" i="19"/>
  <c r="K173" i="19"/>
  <c r="J173" i="19"/>
  <c r="I173" i="19"/>
  <c r="H173" i="19"/>
  <c r="G173" i="19"/>
  <c r="F173" i="19"/>
  <c r="T172" i="19"/>
  <c r="S172" i="19"/>
  <c r="R172" i="19"/>
  <c r="Q172" i="19"/>
  <c r="P172" i="19"/>
  <c r="O172" i="19"/>
  <c r="N172" i="19"/>
  <c r="M172" i="19"/>
  <c r="L172" i="19"/>
  <c r="K172" i="19"/>
  <c r="J172" i="19"/>
  <c r="I172" i="19"/>
  <c r="H172" i="19"/>
  <c r="G172" i="19"/>
  <c r="F172" i="19"/>
  <c r="T171" i="19"/>
  <c r="S171" i="19"/>
  <c r="R171" i="19"/>
  <c r="Q171" i="19"/>
  <c r="P171" i="19"/>
  <c r="O171" i="19"/>
  <c r="N171" i="19"/>
  <c r="M171" i="19"/>
  <c r="L171" i="19"/>
  <c r="K171" i="19"/>
  <c r="J171" i="19"/>
  <c r="I171" i="19"/>
  <c r="H171" i="19"/>
  <c r="G171" i="19"/>
  <c r="F171" i="19"/>
  <c r="T170" i="19"/>
  <c r="S170" i="19"/>
  <c r="R170" i="19"/>
  <c r="Q170" i="19"/>
  <c r="P170" i="19"/>
  <c r="O170" i="19"/>
  <c r="N170" i="19"/>
  <c r="M170" i="19"/>
  <c r="L170" i="19"/>
  <c r="K170" i="19"/>
  <c r="J170" i="19"/>
  <c r="I170" i="19"/>
  <c r="H170" i="19"/>
  <c r="G170" i="19"/>
  <c r="F170" i="19"/>
  <c r="T169" i="19"/>
  <c r="S169" i="19"/>
  <c r="R169" i="19"/>
  <c r="Q169" i="19"/>
  <c r="P169" i="19"/>
  <c r="O169" i="19"/>
  <c r="N169" i="19"/>
  <c r="M169" i="19"/>
  <c r="L169" i="19"/>
  <c r="K169" i="19"/>
  <c r="J169" i="19"/>
  <c r="I169" i="19"/>
  <c r="H169" i="19"/>
  <c r="G169" i="19"/>
  <c r="F169" i="19"/>
  <c r="T168" i="19"/>
  <c r="S168" i="19"/>
  <c r="R168" i="19"/>
  <c r="Q168" i="19"/>
  <c r="P168" i="19"/>
  <c r="O168" i="19"/>
  <c r="N168" i="19"/>
  <c r="M168" i="19"/>
  <c r="L168" i="19"/>
  <c r="K168" i="19"/>
  <c r="J168" i="19"/>
  <c r="I168" i="19"/>
  <c r="H168" i="19"/>
  <c r="G168" i="19"/>
  <c r="F168" i="19"/>
  <c r="Z167" i="19"/>
  <c r="T167" i="19"/>
  <c r="S167" i="19"/>
  <c r="R167" i="19"/>
  <c r="Q167" i="19"/>
  <c r="P167" i="19"/>
  <c r="O167" i="19"/>
  <c r="N167" i="19"/>
  <c r="M167" i="19"/>
  <c r="L167" i="19"/>
  <c r="K167" i="19"/>
  <c r="J167" i="19"/>
  <c r="I167" i="19"/>
  <c r="H167" i="19"/>
  <c r="G167" i="19"/>
  <c r="F167" i="19"/>
  <c r="Z166" i="19"/>
  <c r="T166" i="19"/>
  <c r="S166" i="19"/>
  <c r="R166" i="19"/>
  <c r="Q166" i="19"/>
  <c r="P166" i="19"/>
  <c r="O166" i="19"/>
  <c r="N166" i="19"/>
  <c r="M166" i="19"/>
  <c r="L166" i="19"/>
  <c r="K166" i="19"/>
  <c r="J166" i="19"/>
  <c r="I166" i="19"/>
  <c r="H166" i="19"/>
  <c r="G166" i="19"/>
  <c r="F166" i="19"/>
  <c r="T165" i="19"/>
  <c r="S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F165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F164" i="19"/>
  <c r="T163" i="19"/>
  <c r="S163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F163" i="19"/>
  <c r="T162" i="19"/>
  <c r="S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F162" i="19"/>
  <c r="T161" i="19"/>
  <c r="S161" i="19"/>
  <c r="R161" i="19"/>
  <c r="Q161" i="19"/>
  <c r="P161" i="19"/>
  <c r="O161" i="19"/>
  <c r="N161" i="19"/>
  <c r="M161" i="19"/>
  <c r="L161" i="19"/>
  <c r="K161" i="19"/>
  <c r="J161" i="19"/>
  <c r="I161" i="19"/>
  <c r="H161" i="19"/>
  <c r="G161" i="19"/>
  <c r="F161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Z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Z149" i="19"/>
  <c r="T149" i="19"/>
  <c r="S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F149" i="19"/>
  <c r="Z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Z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Z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Z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Z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Z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Z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Z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Z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Z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Z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Z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Z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Z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Z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Z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Z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Z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Z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Z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Z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Z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Z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Z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Z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Z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Z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Z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Z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Z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Z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Z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Z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Z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Z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Z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Z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Z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Z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Z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Z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Z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Z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Z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Z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Z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Z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Z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Z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Z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Z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Z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Z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Z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Z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Z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Z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Z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Z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Z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Z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Z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Z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Z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Z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Z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Z148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Z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Z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Z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Z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Z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Z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Z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Z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Z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Z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Z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Z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Z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Z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Z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Z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Z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Z144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Z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Z145" i="19" l="1"/>
  <c r="Z155" i="19"/>
  <c r="Z126" i="19"/>
  <c r="Z343" i="19"/>
  <c r="Z150" i="19"/>
  <c r="Z154" i="19"/>
  <c r="Z322" i="19"/>
  <c r="Z55" i="19"/>
  <c r="Z7" i="19"/>
  <c r="Y349" i="19"/>
  <c r="Z23" i="19"/>
  <c r="Z117" i="19"/>
  <c r="Z190" i="19"/>
  <c r="Z329" i="19"/>
  <c r="Z53" i="19"/>
  <c r="Z315" i="19"/>
  <c r="Z21" i="19"/>
  <c r="Z65" i="19"/>
  <c r="Z320" i="19"/>
  <c r="Z195" i="19"/>
  <c r="Z27" i="19"/>
  <c r="Z39" i="19"/>
  <c r="Z59" i="19"/>
  <c r="Z71" i="19"/>
  <c r="Z83" i="19"/>
  <c r="Z91" i="19"/>
  <c r="Z48" i="19"/>
  <c r="Z330" i="19"/>
  <c r="Z73" i="19"/>
  <c r="Z156" i="19"/>
  <c r="Z164" i="19"/>
  <c r="Z172" i="19"/>
  <c r="Z17" i="19"/>
  <c r="Z124" i="19"/>
  <c r="Z313" i="19"/>
  <c r="Z163" i="19"/>
  <c r="Z171" i="19"/>
  <c r="Z169" i="19"/>
  <c r="Z173" i="19"/>
  <c r="Z185" i="19"/>
  <c r="Z197" i="19"/>
  <c r="Z174" i="19"/>
  <c r="Z62" i="19"/>
  <c r="Z170" i="19"/>
  <c r="Z193" i="19"/>
  <c r="Z327" i="19"/>
  <c r="Z51" i="19"/>
  <c r="Z151" i="19"/>
  <c r="Z40" i="19"/>
  <c r="Z58" i="19"/>
  <c r="Z141" i="19"/>
  <c r="Z20" i="19"/>
  <c r="Z319" i="19"/>
  <c r="Z168" i="19"/>
  <c r="Z93" i="19"/>
  <c r="Z160" i="19"/>
  <c r="Z191" i="19"/>
  <c r="Z138" i="19"/>
  <c r="Z181" i="19"/>
  <c r="Z324" i="19"/>
  <c r="Z176" i="19"/>
  <c r="Z25" i="19"/>
  <c r="Z188" i="19"/>
  <c r="Z137" i="19"/>
  <c r="Z182" i="19"/>
  <c r="Z33" i="19"/>
  <c r="Z47" i="19"/>
  <c r="Z318" i="19"/>
  <c r="Z64" i="19"/>
  <c r="Z158" i="19"/>
  <c r="Z162" i="19"/>
  <c r="Z196" i="19"/>
  <c r="Z22" i="19"/>
  <c r="Z46" i="19"/>
  <c r="Z177" i="19"/>
  <c r="Z44" i="19"/>
  <c r="Z28" i="19"/>
  <c r="Z161" i="19"/>
  <c r="Z10" i="19"/>
  <c r="Z42" i="19"/>
  <c r="Z159" i="19"/>
  <c r="Z183" i="19"/>
  <c r="Z85" i="19"/>
  <c r="Z101" i="19"/>
  <c r="Z153" i="19"/>
  <c r="Z194" i="19"/>
  <c r="Z311" i="19"/>
  <c r="Z8" i="19"/>
  <c r="Z16" i="19"/>
  <c r="Z72" i="19"/>
  <c r="Z146" i="19"/>
  <c r="Z157" i="19"/>
  <c r="Z165" i="19"/>
  <c r="Z189" i="19"/>
  <c r="Z11" i="19"/>
  <c r="Z19" i="19"/>
  <c r="Z139" i="19"/>
  <c r="Z192" i="19"/>
  <c r="Z5" i="19"/>
  <c r="Z61" i="19"/>
  <c r="Z312" i="19"/>
  <c r="Z140" i="19"/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4" i="17"/>
  <c r="L22" i="17" l="1"/>
  <c r="S7" i="17"/>
  <c r="S5" i="17"/>
  <c r="S23" i="17"/>
  <c r="S25" i="17"/>
  <c r="S21" i="17"/>
  <c r="S24" i="17"/>
  <c r="S26" i="17"/>
  <c r="S27" i="17"/>
  <c r="S19" i="17"/>
  <c r="S17" i="17"/>
  <c r="S18" i="17"/>
  <c r="S12" i="17"/>
  <c r="S28" i="17"/>
  <c r="S10" i="17"/>
  <c r="S31" i="17"/>
  <c r="S20" i="17"/>
  <c r="S32" i="17"/>
  <c r="S35" i="17"/>
  <c r="S4" i="17"/>
  <c r="S30" i="17"/>
  <c r="S29" i="17"/>
  <c r="S33" i="17"/>
  <c r="S34" i="17"/>
  <c r="S13" i="17"/>
  <c r="S36" i="17"/>
  <c r="S16" i="17"/>
  <c r="S9" i="17"/>
  <c r="S39" i="17"/>
  <c r="S40" i="17"/>
  <c r="S37" i="17"/>
  <c r="S15" i="17"/>
  <c r="S38" i="17"/>
  <c r="S14" i="17"/>
  <c r="S8" i="17"/>
  <c r="S11" i="17"/>
  <c r="S6" i="17"/>
  <c r="S22" i="17"/>
  <c r="L7" i="17"/>
  <c r="L5" i="17"/>
  <c r="L23" i="17"/>
  <c r="L25" i="17"/>
  <c r="L21" i="17"/>
  <c r="L24" i="17"/>
  <c r="L26" i="17"/>
  <c r="L27" i="17"/>
  <c r="L19" i="17"/>
  <c r="L17" i="17"/>
  <c r="L18" i="17"/>
  <c r="L12" i="17"/>
  <c r="L28" i="17"/>
  <c r="L10" i="17"/>
  <c r="L31" i="17"/>
  <c r="L20" i="17"/>
  <c r="L32" i="17"/>
  <c r="L35" i="17"/>
  <c r="L4" i="17"/>
  <c r="L30" i="17"/>
  <c r="L29" i="17"/>
  <c r="L33" i="17"/>
  <c r="L34" i="17"/>
  <c r="L13" i="17"/>
  <c r="L36" i="17"/>
  <c r="L16" i="17"/>
  <c r="L9" i="17"/>
  <c r="L39" i="17"/>
  <c r="L40" i="17"/>
  <c r="L37" i="17"/>
  <c r="L15" i="17"/>
  <c r="L38" i="17"/>
  <c r="L14" i="17"/>
  <c r="L8" i="17"/>
  <c r="L11" i="17"/>
  <c r="L6" i="17"/>
  <c r="N3" i="16"/>
  <c r="M11" i="17" l="1"/>
  <c r="M19" i="17"/>
  <c r="M27" i="17"/>
  <c r="M35" i="17"/>
  <c r="M12" i="17"/>
  <c r="M20" i="17"/>
  <c r="M28" i="17"/>
  <c r="M36" i="17"/>
  <c r="M7" i="17"/>
  <c r="M31" i="17"/>
  <c r="M16" i="17"/>
  <c r="M40" i="17"/>
  <c r="M17" i="17"/>
  <c r="M33" i="17"/>
  <c r="M26" i="17"/>
  <c r="M5" i="17"/>
  <c r="M13" i="17"/>
  <c r="M21" i="17"/>
  <c r="M29" i="17"/>
  <c r="M37" i="17"/>
  <c r="M6" i="17"/>
  <c r="M14" i="17"/>
  <c r="M22" i="17"/>
  <c r="M30" i="17"/>
  <c r="M38" i="17"/>
  <c r="M15" i="17"/>
  <c r="M23" i="17"/>
  <c r="M39" i="17"/>
  <c r="M8" i="17"/>
  <c r="M24" i="17"/>
  <c r="M32" i="17"/>
  <c r="M9" i="17"/>
  <c r="M25" i="17"/>
  <c r="M4" i="17"/>
  <c r="M10" i="17"/>
  <c r="M18" i="17"/>
  <c r="M34" i="17"/>
  <c r="H96" i="15" l="1"/>
  <c r="B96" i="15" s="1"/>
  <c r="H97" i="15"/>
  <c r="B97" i="15" s="1"/>
  <c r="H98" i="15"/>
  <c r="B98" i="15" s="1"/>
  <c r="H99" i="15"/>
  <c r="B99" i="15" s="1"/>
  <c r="H100" i="15"/>
  <c r="B100" i="15" s="1"/>
  <c r="H101" i="15"/>
  <c r="H102" i="15"/>
  <c r="B102" i="15" s="1"/>
  <c r="H103" i="15"/>
  <c r="B103" i="15" s="1"/>
  <c r="H104" i="15"/>
  <c r="B104" i="15" s="1"/>
  <c r="H105" i="15"/>
  <c r="B105" i="15" s="1"/>
  <c r="H106" i="15"/>
  <c r="B106" i="15" s="1"/>
  <c r="H107" i="15"/>
  <c r="H108" i="15"/>
  <c r="B108" i="15" s="1"/>
  <c r="H109" i="15"/>
  <c r="H110" i="15"/>
  <c r="B110" i="15" s="1"/>
  <c r="H111" i="15"/>
  <c r="B111" i="15" s="1"/>
  <c r="H112" i="15"/>
  <c r="B112" i="15" s="1"/>
  <c r="H113" i="15"/>
  <c r="B113" i="15" s="1"/>
  <c r="H114" i="15"/>
  <c r="B114" i="15" s="1"/>
  <c r="H115" i="15"/>
  <c r="B115" i="15" s="1"/>
  <c r="H116" i="15"/>
  <c r="B116" i="15" s="1"/>
  <c r="H117" i="15"/>
  <c r="B117" i="15" s="1"/>
  <c r="H118" i="15"/>
  <c r="B118" i="15" s="1"/>
  <c r="H119" i="15"/>
  <c r="B119" i="15" s="1"/>
  <c r="H120" i="15"/>
  <c r="B120" i="15" s="1"/>
  <c r="H121" i="15"/>
  <c r="B121" i="15" s="1"/>
  <c r="H122" i="15"/>
  <c r="B122" i="15" s="1"/>
  <c r="H123" i="15"/>
  <c r="H124" i="15"/>
  <c r="B124" i="15" s="1"/>
  <c r="H125" i="15"/>
  <c r="B125" i="15" s="1"/>
  <c r="H126" i="15"/>
  <c r="B126" i="15" s="1"/>
  <c r="H127" i="15"/>
  <c r="B127" i="15" s="1"/>
  <c r="H128" i="15"/>
  <c r="B128" i="15" s="1"/>
  <c r="H129" i="15"/>
  <c r="B129" i="15" s="1"/>
  <c r="H130" i="15"/>
  <c r="B130" i="15" s="1"/>
  <c r="H131" i="15"/>
  <c r="H132" i="15"/>
  <c r="H133" i="15"/>
  <c r="H134" i="15"/>
  <c r="B134" i="15" s="1"/>
  <c r="H135" i="15"/>
  <c r="B135" i="15" s="1"/>
  <c r="H136" i="15"/>
  <c r="B136" i="15" s="1"/>
  <c r="H137" i="15"/>
  <c r="B137" i="15" s="1"/>
  <c r="H138" i="15"/>
  <c r="B138" i="15" s="1"/>
  <c r="H139" i="15"/>
  <c r="B139" i="15" s="1"/>
  <c r="H140" i="15"/>
  <c r="B140" i="15" s="1"/>
  <c r="H141" i="15"/>
  <c r="H142" i="15"/>
  <c r="B142" i="15" s="1"/>
  <c r="H143" i="15"/>
  <c r="B143" i="15" s="1"/>
  <c r="H144" i="15"/>
  <c r="B144" i="15" s="1"/>
  <c r="H145" i="15"/>
  <c r="B145" i="15" s="1"/>
  <c r="H146" i="15"/>
  <c r="B146" i="15" s="1"/>
  <c r="H147" i="15"/>
  <c r="B147" i="15" s="1"/>
  <c r="H148" i="15"/>
  <c r="B148" i="15" s="1"/>
  <c r="H149" i="15"/>
  <c r="B149" i="15" s="1"/>
  <c r="H150" i="15"/>
  <c r="B150" i="15" s="1"/>
  <c r="H151" i="15"/>
  <c r="B151" i="15" s="1"/>
  <c r="H152" i="15"/>
  <c r="B152" i="15" s="1"/>
  <c r="H153" i="15"/>
  <c r="B153" i="15" s="1"/>
  <c r="H154" i="15"/>
  <c r="B154" i="15" s="1"/>
  <c r="H155" i="15"/>
  <c r="B155" i="15" s="1"/>
  <c r="H156" i="15"/>
  <c r="B156" i="15" s="1"/>
  <c r="H157" i="15"/>
  <c r="B157" i="15" s="1"/>
  <c r="H158" i="15"/>
  <c r="B158" i="15" s="1"/>
  <c r="H159" i="15"/>
  <c r="B159" i="15" s="1"/>
  <c r="H160" i="15"/>
  <c r="B160" i="15" s="1"/>
  <c r="H161" i="15"/>
  <c r="B161" i="15" s="1"/>
  <c r="H162" i="15"/>
  <c r="H163" i="15"/>
  <c r="H164" i="15"/>
  <c r="B164" i="15" s="1"/>
  <c r="H165" i="15"/>
  <c r="H166" i="15"/>
  <c r="B166" i="15" s="1"/>
  <c r="H167" i="15"/>
  <c r="B167" i="15" s="1"/>
  <c r="H168" i="15"/>
  <c r="B168" i="15" s="1"/>
  <c r="H169" i="15"/>
  <c r="B169" i="15" s="1"/>
  <c r="H170" i="15"/>
  <c r="B170" i="15" s="1"/>
  <c r="H171" i="15"/>
  <c r="H172" i="15"/>
  <c r="B172" i="15" s="1"/>
  <c r="H173" i="15"/>
  <c r="H174" i="15"/>
  <c r="B174" i="15" s="1"/>
  <c r="H175" i="15"/>
  <c r="B175" i="15" s="1"/>
  <c r="H176" i="15"/>
  <c r="B176" i="15" s="1"/>
  <c r="H177" i="15"/>
  <c r="B177" i="15" s="1"/>
  <c r="H178" i="15"/>
  <c r="B178" i="15" s="1"/>
  <c r="H179" i="15"/>
  <c r="B179" i="15" s="1"/>
  <c r="H180" i="15"/>
  <c r="B180" i="15" s="1"/>
  <c r="H181" i="15"/>
  <c r="B181" i="15" s="1"/>
  <c r="H182" i="15"/>
  <c r="B182" i="15" s="1"/>
  <c r="H183" i="15"/>
  <c r="B183" i="15" s="1"/>
  <c r="H184" i="15"/>
  <c r="B184" i="15" s="1"/>
  <c r="H185" i="15"/>
  <c r="B185" i="15" s="1"/>
  <c r="H186" i="15"/>
  <c r="H187" i="15"/>
  <c r="H188" i="15"/>
  <c r="B188" i="15" s="1"/>
  <c r="H189" i="15"/>
  <c r="B189" i="15" s="1"/>
  <c r="H190" i="15"/>
  <c r="B190" i="15" s="1"/>
  <c r="H191" i="15"/>
  <c r="B191" i="15" s="1"/>
  <c r="H192" i="15"/>
  <c r="B192" i="15" s="1"/>
  <c r="H193" i="15"/>
  <c r="B193" i="15" s="1"/>
  <c r="H194" i="15"/>
  <c r="B194" i="15" s="1"/>
  <c r="H195" i="15"/>
  <c r="B195" i="15" s="1"/>
  <c r="H196" i="15"/>
  <c r="B196" i="15" s="1"/>
  <c r="H197" i="15"/>
  <c r="H198" i="15"/>
  <c r="B198" i="15" s="1"/>
  <c r="H199" i="15"/>
  <c r="B199" i="15" s="1"/>
  <c r="H200" i="15"/>
  <c r="B200" i="15" s="1"/>
  <c r="H201" i="15"/>
  <c r="B201" i="15" s="1"/>
  <c r="H202" i="15"/>
  <c r="B202" i="15" s="1"/>
  <c r="H203" i="15"/>
  <c r="H204" i="15"/>
  <c r="B204" i="15" s="1"/>
  <c r="H205" i="15"/>
  <c r="H206" i="15"/>
  <c r="B206" i="15" s="1"/>
  <c r="H207" i="15"/>
  <c r="B207" i="15" s="1"/>
  <c r="H208" i="15"/>
  <c r="B208" i="15" s="1"/>
  <c r="H209" i="15"/>
  <c r="B209" i="15" s="1"/>
  <c r="H210" i="15"/>
  <c r="B210" i="15" s="1"/>
  <c r="H211" i="15"/>
  <c r="B211" i="15" s="1"/>
  <c r="H212" i="15"/>
  <c r="B212" i="15" s="1"/>
  <c r="H213" i="15"/>
  <c r="B213" i="15" s="1"/>
  <c r="H214" i="15"/>
  <c r="B214" i="15" s="1"/>
  <c r="H215" i="15"/>
  <c r="B215" i="15" s="1"/>
  <c r="H216" i="15"/>
  <c r="B216" i="15" s="1"/>
  <c r="H217" i="15"/>
  <c r="B217" i="15" s="1"/>
  <c r="H218" i="15"/>
  <c r="B218" i="15" s="1"/>
  <c r="H219" i="15"/>
  <c r="B219" i="15" s="1"/>
  <c r="H220" i="15"/>
  <c r="B220" i="15" s="1"/>
  <c r="H221" i="15"/>
  <c r="B221" i="15" s="1"/>
  <c r="H222" i="15"/>
  <c r="B222" i="15" s="1"/>
  <c r="H223" i="15"/>
  <c r="B223" i="15" s="1"/>
  <c r="H224" i="15"/>
  <c r="B224" i="15" s="1"/>
  <c r="H225" i="15"/>
  <c r="B225" i="15" s="1"/>
  <c r="H226" i="15"/>
  <c r="B226" i="15" s="1"/>
  <c r="H227" i="15"/>
  <c r="H228" i="15"/>
  <c r="B228" i="15" s="1"/>
  <c r="H229" i="15"/>
  <c r="H230" i="15"/>
  <c r="B230" i="15" s="1"/>
  <c r="H231" i="15"/>
  <c r="B231" i="15" s="1"/>
  <c r="H232" i="15"/>
  <c r="B232" i="15" s="1"/>
  <c r="H233" i="15"/>
  <c r="B233" i="15" s="1"/>
  <c r="H234" i="15"/>
  <c r="B234" i="15" s="1"/>
  <c r="H235" i="15"/>
  <c r="B235" i="15" s="1"/>
  <c r="H236" i="15"/>
  <c r="B236" i="15" s="1"/>
  <c r="H237" i="15"/>
  <c r="H238" i="15"/>
  <c r="B238" i="15" s="1"/>
  <c r="H239" i="15"/>
  <c r="B239" i="15" s="1"/>
  <c r="H240" i="15"/>
  <c r="B240" i="15" s="1"/>
  <c r="H241" i="15"/>
  <c r="B241" i="15" s="1"/>
  <c r="H242" i="15"/>
  <c r="B242" i="15" s="1"/>
  <c r="H243" i="15"/>
  <c r="B243" i="15" s="1"/>
  <c r="H244" i="15"/>
  <c r="B244" i="15" s="1"/>
  <c r="H245" i="15"/>
  <c r="B245" i="15" s="1"/>
  <c r="H246" i="15"/>
  <c r="B246" i="15" s="1"/>
  <c r="H247" i="15"/>
  <c r="B247" i="15" s="1"/>
  <c r="H248" i="15"/>
  <c r="B248" i="15" s="1"/>
  <c r="H249" i="15"/>
  <c r="B249" i="15" s="1"/>
  <c r="H250" i="15"/>
  <c r="B250" i="15" s="1"/>
  <c r="H251" i="15"/>
  <c r="H252" i="15"/>
  <c r="B252" i="15" s="1"/>
  <c r="H253" i="15"/>
  <c r="B253" i="15" s="1"/>
  <c r="H254" i="15"/>
  <c r="B254" i="15" s="1"/>
  <c r="H255" i="15"/>
  <c r="B255" i="15" s="1"/>
  <c r="H256" i="15"/>
  <c r="B256" i="15" s="1"/>
  <c r="H257" i="15"/>
  <c r="B257" i="15" s="1"/>
  <c r="H258" i="15"/>
  <c r="B258" i="15" s="1"/>
  <c r="H259" i="15"/>
  <c r="B259" i="15" s="1"/>
  <c r="H260" i="15"/>
  <c r="B260" i="15" s="1"/>
  <c r="H261" i="15"/>
  <c r="H262" i="15"/>
  <c r="B262" i="15" s="1"/>
  <c r="H263" i="15"/>
  <c r="B263" i="15" s="1"/>
  <c r="H264" i="15"/>
  <c r="B264" i="15" s="1"/>
  <c r="H265" i="15"/>
  <c r="B265" i="15" s="1"/>
  <c r="H266" i="15"/>
  <c r="B266" i="15" s="1"/>
  <c r="H267" i="15"/>
  <c r="H268" i="15"/>
  <c r="B268" i="15" s="1"/>
  <c r="H269" i="15"/>
  <c r="H270" i="15"/>
  <c r="B270" i="15" s="1"/>
  <c r="H271" i="15"/>
  <c r="B271" i="15" s="1"/>
  <c r="H272" i="15"/>
  <c r="B272" i="15" s="1"/>
  <c r="H273" i="15"/>
  <c r="B273" i="15" s="1"/>
  <c r="H274" i="15"/>
  <c r="B274" i="15" s="1"/>
  <c r="H275" i="15"/>
  <c r="B275" i="15" s="1"/>
  <c r="H276" i="15"/>
  <c r="B276" i="15" s="1"/>
  <c r="H277" i="15"/>
  <c r="B277" i="15" s="1"/>
  <c r="H278" i="15"/>
  <c r="B278" i="15" s="1"/>
  <c r="H279" i="15"/>
  <c r="B279" i="15" s="1"/>
  <c r="H280" i="15"/>
  <c r="B280" i="15" s="1"/>
  <c r="H281" i="15"/>
  <c r="B281" i="15" s="1"/>
  <c r="H282" i="15"/>
  <c r="B282" i="15" s="1"/>
  <c r="H283" i="15"/>
  <c r="H284" i="15"/>
  <c r="B284" i="15" s="1"/>
  <c r="H285" i="15"/>
  <c r="B285" i="15" s="1"/>
  <c r="H286" i="15"/>
  <c r="B286" i="15" s="1"/>
  <c r="H287" i="15"/>
  <c r="B287" i="15" s="1"/>
  <c r="H288" i="15"/>
  <c r="B288" i="15" s="1"/>
  <c r="H289" i="15"/>
  <c r="B289" i="15" s="1"/>
  <c r="H290" i="15"/>
  <c r="B290" i="15" s="1"/>
  <c r="H291" i="15"/>
  <c r="B291" i="15" s="1"/>
  <c r="H292" i="15"/>
  <c r="B292" i="15" s="1"/>
  <c r="H293" i="15"/>
  <c r="H294" i="15"/>
  <c r="B294" i="15" s="1"/>
  <c r="H295" i="15"/>
  <c r="B295" i="15" s="1"/>
  <c r="H296" i="15"/>
  <c r="B296" i="15" s="1"/>
  <c r="H297" i="15"/>
  <c r="B297" i="15" s="1"/>
  <c r="H298" i="15"/>
  <c r="B298" i="15" s="1"/>
  <c r="H299" i="15"/>
  <c r="B299" i="15" s="1"/>
  <c r="H300" i="15"/>
  <c r="B300" i="15" s="1"/>
  <c r="H301" i="15"/>
  <c r="H302" i="15"/>
  <c r="B302" i="15" s="1"/>
  <c r="H303" i="15"/>
  <c r="B303" i="15" s="1"/>
  <c r="H304" i="15"/>
  <c r="H305" i="15"/>
  <c r="B305" i="15" s="1"/>
  <c r="H306" i="15"/>
  <c r="B306" i="15" s="1"/>
  <c r="H307" i="15"/>
  <c r="B307" i="15" s="1"/>
  <c r="H308" i="15"/>
  <c r="B308" i="15" s="1"/>
  <c r="H309" i="15"/>
  <c r="B309" i="15" s="1"/>
  <c r="H310" i="15"/>
  <c r="B310" i="15" s="1"/>
  <c r="H311" i="15"/>
  <c r="B311" i="15" s="1"/>
  <c r="H312" i="15"/>
  <c r="B312" i="15" s="1"/>
  <c r="H313" i="15"/>
  <c r="B313" i="15" s="1"/>
  <c r="H314" i="15"/>
  <c r="B314" i="15" s="1"/>
  <c r="H315" i="15"/>
  <c r="B315" i="15" s="1"/>
  <c r="H316" i="15"/>
  <c r="B316" i="15" s="1"/>
  <c r="H317" i="15"/>
  <c r="B317" i="15" s="1"/>
  <c r="H318" i="15"/>
  <c r="B318" i="15" s="1"/>
  <c r="H319" i="15"/>
  <c r="B319" i="15" s="1"/>
  <c r="H320" i="15"/>
  <c r="B320" i="15" s="1"/>
  <c r="H321" i="15"/>
  <c r="B321" i="15" s="1"/>
  <c r="H322" i="15"/>
  <c r="B322" i="15" s="1"/>
  <c r="H323" i="15"/>
  <c r="H324" i="15"/>
  <c r="B324" i="15" s="1"/>
  <c r="H325" i="15"/>
  <c r="H326" i="15"/>
  <c r="B326" i="15" s="1"/>
  <c r="H327" i="15"/>
  <c r="B327" i="15" s="1"/>
  <c r="H328" i="15"/>
  <c r="B328" i="15" s="1"/>
  <c r="H329" i="15"/>
  <c r="B329" i="15" s="1"/>
  <c r="H330" i="15"/>
  <c r="B330" i="15" s="1"/>
  <c r="H331" i="15"/>
  <c r="H332" i="15"/>
  <c r="B332" i="15" s="1"/>
  <c r="H333" i="15"/>
  <c r="H334" i="15"/>
  <c r="B334" i="15" s="1"/>
  <c r="H335" i="15"/>
  <c r="B335" i="15" s="1"/>
  <c r="H336" i="15"/>
  <c r="B336" i="15" s="1"/>
  <c r="H337" i="15"/>
  <c r="B337" i="15" s="1"/>
  <c r="H338" i="15"/>
  <c r="B338" i="15" s="1"/>
  <c r="H339" i="15"/>
  <c r="B339" i="15" s="1"/>
  <c r="H340" i="15"/>
  <c r="B340" i="15" s="1"/>
  <c r="H341" i="15"/>
  <c r="B341" i="15" s="1"/>
  <c r="H342" i="15"/>
  <c r="B342" i="15" s="1"/>
  <c r="H343" i="15"/>
  <c r="B343" i="15" s="1"/>
  <c r="H344" i="15"/>
  <c r="B344" i="15" s="1"/>
  <c r="H345" i="15"/>
  <c r="B345" i="15" s="1"/>
  <c r="H346" i="15"/>
  <c r="B346" i="15" s="1"/>
  <c r="H347" i="15"/>
  <c r="H348" i="15"/>
  <c r="B348" i="15" s="1"/>
  <c r="H349" i="15"/>
  <c r="B349" i="15" s="1"/>
  <c r="H350" i="15"/>
  <c r="B350" i="15" s="1"/>
  <c r="H351" i="15"/>
  <c r="B351" i="15" s="1"/>
  <c r="H352" i="15"/>
  <c r="B352" i="15" s="1"/>
  <c r="H353" i="15"/>
  <c r="B353" i="15" s="1"/>
  <c r="H354" i="15"/>
  <c r="B354" i="15" s="1"/>
  <c r="H355" i="15"/>
  <c r="B355" i="15" s="1"/>
  <c r="H356" i="15"/>
  <c r="B356" i="15" s="1"/>
  <c r="H357" i="15"/>
  <c r="H358" i="15"/>
  <c r="B358" i="15" s="1"/>
  <c r="H359" i="15"/>
  <c r="B359" i="15" s="1"/>
  <c r="H360" i="15"/>
  <c r="B360" i="15" s="1"/>
  <c r="H361" i="15"/>
  <c r="B361" i="15" s="1"/>
  <c r="H362" i="15"/>
  <c r="H363" i="15"/>
  <c r="H364" i="15"/>
  <c r="H365" i="15"/>
  <c r="H366" i="15"/>
  <c r="B366" i="15" s="1"/>
  <c r="H367" i="15"/>
  <c r="B367" i="15" s="1"/>
  <c r="H368" i="15"/>
  <c r="B368" i="15" s="1"/>
  <c r="H369" i="15"/>
  <c r="B369" i="15" s="1"/>
  <c r="H370" i="15"/>
  <c r="B370" i="15" s="1"/>
  <c r="H371" i="15"/>
  <c r="B371" i="15" s="1"/>
  <c r="H372" i="15"/>
  <c r="B372" i="15" s="1"/>
  <c r="H373" i="15"/>
  <c r="B373" i="15" s="1"/>
  <c r="H374" i="15"/>
  <c r="B374" i="15" s="1"/>
  <c r="H375" i="15"/>
  <c r="B375" i="15" s="1"/>
  <c r="H376" i="15"/>
  <c r="B376" i="15" s="1"/>
  <c r="H377" i="15"/>
  <c r="B377" i="15" s="1"/>
  <c r="H378" i="15"/>
  <c r="B378" i="15" s="1"/>
  <c r="H379" i="15"/>
  <c r="H380" i="15"/>
  <c r="B380" i="15" s="1"/>
  <c r="H381" i="15"/>
  <c r="B381" i="15" s="1"/>
  <c r="H382" i="15"/>
  <c r="B382" i="15" s="1"/>
  <c r="H383" i="15"/>
  <c r="B383" i="15" s="1"/>
  <c r="H384" i="15"/>
  <c r="B384" i="15" s="1"/>
  <c r="H385" i="15"/>
  <c r="B385" i="15" s="1"/>
  <c r="H386" i="15"/>
  <c r="B386" i="15" s="1"/>
  <c r="H387" i="15"/>
  <c r="H388" i="15"/>
  <c r="B388" i="15" s="1"/>
  <c r="H389" i="15"/>
  <c r="H390" i="15"/>
  <c r="B390" i="15" s="1"/>
  <c r="H391" i="15"/>
  <c r="B391" i="15" s="1"/>
  <c r="H392" i="15"/>
  <c r="B392" i="15" s="1"/>
  <c r="H393" i="15"/>
  <c r="B393" i="15" s="1"/>
  <c r="H394" i="15"/>
  <c r="B394" i="15" s="1"/>
  <c r="H395" i="15"/>
  <c r="B395" i="15" s="1"/>
  <c r="H396" i="15"/>
  <c r="B396" i="15" s="1"/>
  <c r="H397" i="15"/>
  <c r="H398" i="15"/>
  <c r="B398" i="15" s="1"/>
  <c r="H399" i="15"/>
  <c r="B399" i="15" s="1"/>
  <c r="H400" i="15"/>
  <c r="B400" i="15" s="1"/>
  <c r="H401" i="15"/>
  <c r="B401" i="15" s="1"/>
  <c r="H402" i="15"/>
  <c r="B402" i="15" s="1"/>
  <c r="H403" i="15"/>
  <c r="B403" i="15" s="1"/>
  <c r="H404" i="15"/>
  <c r="B404" i="15" s="1"/>
  <c r="H405" i="15"/>
  <c r="B405" i="15" s="1"/>
  <c r="H406" i="15"/>
  <c r="B406" i="15" s="1"/>
  <c r="H407" i="15"/>
  <c r="B407" i="15" s="1"/>
  <c r="H408" i="15"/>
  <c r="B408" i="15" s="1"/>
  <c r="H409" i="15"/>
  <c r="B409" i="15" s="1"/>
  <c r="H410" i="15"/>
  <c r="B410" i="15" s="1"/>
  <c r="H411" i="15"/>
  <c r="B411" i="15" s="1"/>
  <c r="H412" i="15"/>
  <c r="B412" i="15" s="1"/>
  <c r="H413" i="15"/>
  <c r="B413" i="15" s="1"/>
  <c r="H414" i="15"/>
  <c r="B414" i="15" s="1"/>
  <c r="H415" i="15"/>
  <c r="B415" i="15" s="1"/>
  <c r="H416" i="15"/>
  <c r="B416" i="15" s="1"/>
  <c r="H417" i="15"/>
  <c r="B417" i="15" s="1"/>
  <c r="H418" i="15"/>
  <c r="B418" i="15" s="1"/>
  <c r="H419" i="15"/>
  <c r="B419" i="15" s="1"/>
  <c r="H420" i="15"/>
  <c r="B420" i="15" s="1"/>
  <c r="H421" i="15"/>
  <c r="H422" i="15"/>
  <c r="B422" i="15" s="1"/>
  <c r="H423" i="15"/>
  <c r="B423" i="15" s="1"/>
  <c r="H424" i="15"/>
  <c r="B424" i="15" s="1"/>
  <c r="H425" i="15"/>
  <c r="B425" i="15" s="1"/>
  <c r="H426" i="15"/>
  <c r="B426" i="15" s="1"/>
  <c r="H427" i="15"/>
  <c r="H428" i="15"/>
  <c r="B428" i="15" s="1"/>
  <c r="H429" i="15"/>
  <c r="H430" i="15"/>
  <c r="B430" i="15" s="1"/>
  <c r="H431" i="15"/>
  <c r="B431" i="15" s="1"/>
  <c r="H432" i="15"/>
  <c r="B432" i="15" s="1"/>
  <c r="H433" i="15"/>
  <c r="B433" i="15" s="1"/>
  <c r="H434" i="15"/>
  <c r="B434" i="15" s="1"/>
  <c r="H435" i="15"/>
  <c r="B435" i="15" s="1"/>
  <c r="H436" i="15"/>
  <c r="B436" i="15" s="1"/>
  <c r="H437" i="15"/>
  <c r="B437" i="15" s="1"/>
  <c r="H438" i="15"/>
  <c r="B438" i="15" s="1"/>
  <c r="H439" i="15"/>
  <c r="B439" i="15" s="1"/>
  <c r="H440" i="15"/>
  <c r="B440" i="15" s="1"/>
  <c r="H441" i="15"/>
  <c r="B441" i="15" s="1"/>
  <c r="H442" i="15"/>
  <c r="B442" i="15" s="1"/>
  <c r="H443" i="15"/>
  <c r="H444" i="15"/>
  <c r="B444" i="15" s="1"/>
  <c r="H445" i="15"/>
  <c r="B445" i="15" s="1"/>
  <c r="H446" i="15"/>
  <c r="B446" i="15" s="1"/>
  <c r="H447" i="15"/>
  <c r="B447" i="15" s="1"/>
  <c r="H448" i="15"/>
  <c r="B448" i="15" s="1"/>
  <c r="H449" i="15"/>
  <c r="H450" i="15"/>
  <c r="B450" i="15" s="1"/>
  <c r="H451" i="15"/>
  <c r="B451" i="15" s="1"/>
  <c r="H452" i="15"/>
  <c r="B452" i="15" s="1"/>
  <c r="H453" i="15"/>
  <c r="H454" i="15"/>
  <c r="B454" i="15" s="1"/>
  <c r="H455" i="15"/>
  <c r="B455" i="15" s="1"/>
  <c r="H456" i="15"/>
  <c r="B456" i="15" s="1"/>
  <c r="H457" i="15"/>
  <c r="B457" i="15" s="1"/>
  <c r="H458" i="15"/>
  <c r="B458" i="15" s="1"/>
  <c r="H459" i="15"/>
  <c r="B459" i="15" s="1"/>
  <c r="H460" i="15"/>
  <c r="B460" i="15" s="1"/>
  <c r="H461" i="15"/>
  <c r="H462" i="15"/>
  <c r="B462" i="15" s="1"/>
  <c r="H463" i="15"/>
  <c r="B463" i="15" s="1"/>
  <c r="H464" i="15"/>
  <c r="B464" i="15" s="1"/>
  <c r="H465" i="15"/>
  <c r="B465" i="15" s="1"/>
  <c r="H466" i="15"/>
  <c r="B466" i="15" s="1"/>
  <c r="H467" i="15"/>
  <c r="B467" i="15" s="1"/>
  <c r="H468" i="15"/>
  <c r="B468" i="15" s="1"/>
  <c r="H469" i="15"/>
  <c r="B469" i="15" s="1"/>
  <c r="H470" i="15"/>
  <c r="B470" i="15" s="1"/>
  <c r="H471" i="15"/>
  <c r="B471" i="15" s="1"/>
  <c r="H472" i="15"/>
  <c r="B472" i="15" s="1"/>
  <c r="H473" i="15"/>
  <c r="B473" i="15" s="1"/>
  <c r="H474" i="15"/>
  <c r="B474" i="15" s="1"/>
  <c r="H475" i="15"/>
  <c r="B475" i="15" s="1"/>
  <c r="H476" i="15"/>
  <c r="B476" i="15" s="1"/>
  <c r="H477" i="15"/>
  <c r="B477" i="15" s="1"/>
  <c r="H478" i="15"/>
  <c r="B478" i="15" s="1"/>
  <c r="H479" i="15"/>
  <c r="B479" i="15" s="1"/>
  <c r="H480" i="15"/>
  <c r="B480" i="15" s="1"/>
  <c r="H481" i="15"/>
  <c r="B481" i="15" s="1"/>
  <c r="H482" i="15"/>
  <c r="B482" i="15" s="1"/>
  <c r="H483" i="15"/>
  <c r="B483" i="15" s="1"/>
  <c r="H484" i="15"/>
  <c r="H485" i="15"/>
  <c r="H486" i="15"/>
  <c r="B486" i="15" s="1"/>
  <c r="H487" i="15"/>
  <c r="B487" i="15" s="1"/>
  <c r="H488" i="15"/>
  <c r="H489" i="15"/>
  <c r="B489" i="15" s="1"/>
  <c r="H490" i="15"/>
  <c r="B490" i="15" s="1"/>
  <c r="H491" i="15"/>
  <c r="B491" i="15" s="1"/>
  <c r="H492" i="15"/>
  <c r="B492" i="15" s="1"/>
  <c r="H493" i="15"/>
  <c r="H494" i="15"/>
  <c r="B494" i="15" s="1"/>
  <c r="H495" i="15"/>
  <c r="B495" i="15" s="1"/>
  <c r="H496" i="15"/>
  <c r="B496" i="15" s="1"/>
  <c r="H497" i="15"/>
  <c r="B497" i="15" s="1"/>
  <c r="H498" i="15"/>
  <c r="B498" i="15" s="1"/>
  <c r="H499" i="15"/>
  <c r="B499" i="15" s="1"/>
  <c r="H500" i="15"/>
  <c r="B500" i="15" s="1"/>
  <c r="H501" i="15"/>
  <c r="B501" i="15" s="1"/>
  <c r="H502" i="15"/>
  <c r="B502" i="15" s="1"/>
  <c r="H503" i="15"/>
  <c r="B503" i="15" s="1"/>
  <c r="H504" i="15"/>
  <c r="B504" i="15" s="1"/>
  <c r="H505" i="15"/>
  <c r="B505" i="15" s="1"/>
  <c r="H506" i="15"/>
  <c r="B506" i="15" s="1"/>
  <c r="H507" i="15"/>
  <c r="H508" i="15"/>
  <c r="B508" i="15" s="1"/>
  <c r="H509" i="15"/>
  <c r="B509" i="15" s="1"/>
  <c r="H510" i="15"/>
  <c r="B510" i="15" s="1"/>
  <c r="H511" i="15"/>
  <c r="B511" i="15" s="1"/>
  <c r="H512" i="15"/>
  <c r="B512" i="15" s="1"/>
  <c r="H513" i="15"/>
  <c r="B513" i="15" s="1"/>
  <c r="H514" i="15"/>
  <c r="B514" i="15" s="1"/>
  <c r="H515" i="15"/>
  <c r="H516" i="15"/>
  <c r="B516" i="15" s="1"/>
  <c r="H517" i="15"/>
  <c r="H518" i="15"/>
  <c r="B518" i="15" s="1"/>
  <c r="H519" i="15"/>
  <c r="B519" i="15" s="1"/>
  <c r="H520" i="15"/>
  <c r="B520" i="15" s="1"/>
  <c r="H521" i="15"/>
  <c r="B521" i="15" s="1"/>
  <c r="H522" i="15"/>
  <c r="B522" i="15" s="1"/>
  <c r="H523" i="15"/>
  <c r="H524" i="15"/>
  <c r="B524" i="15" s="1"/>
  <c r="H525" i="15"/>
  <c r="H526" i="15"/>
  <c r="B526" i="15" s="1"/>
  <c r="H527" i="15"/>
  <c r="B527" i="15" s="1"/>
  <c r="H528" i="15"/>
  <c r="B528" i="15" s="1"/>
  <c r="H529" i="15"/>
  <c r="B529" i="15" s="1"/>
  <c r="H530" i="15"/>
  <c r="B530" i="15" s="1"/>
  <c r="H531" i="15"/>
  <c r="B531" i="15" s="1"/>
  <c r="H532" i="15"/>
  <c r="B532" i="15" s="1"/>
  <c r="H533" i="15"/>
  <c r="B533" i="15" s="1"/>
  <c r="H534" i="15"/>
  <c r="B534" i="15" s="1"/>
  <c r="H535" i="15"/>
  <c r="B535" i="15" s="1"/>
  <c r="H536" i="15"/>
  <c r="B536" i="15" s="1"/>
  <c r="H537" i="15"/>
  <c r="B537" i="15" s="1"/>
  <c r="H538" i="15"/>
  <c r="H539" i="15"/>
  <c r="B539" i="15" s="1"/>
  <c r="H540" i="15"/>
  <c r="B540" i="15" s="1"/>
  <c r="H541" i="15"/>
  <c r="B541" i="15" s="1"/>
  <c r="H542" i="15"/>
  <c r="B542" i="15" s="1"/>
  <c r="H543" i="15"/>
  <c r="B543" i="15" s="1"/>
  <c r="H544" i="15"/>
  <c r="B544" i="15" s="1"/>
  <c r="H545" i="15"/>
  <c r="B545" i="15" s="1"/>
  <c r="H546" i="15"/>
  <c r="B546" i="15" s="1"/>
  <c r="H547" i="15"/>
  <c r="B547" i="15" s="1"/>
  <c r="H548" i="15"/>
  <c r="H549" i="15"/>
  <c r="H550" i="15"/>
  <c r="B550" i="15" s="1"/>
  <c r="H551" i="15"/>
  <c r="B551" i="15" s="1"/>
  <c r="H552" i="15"/>
  <c r="B552" i="15" s="1"/>
  <c r="H553" i="15"/>
  <c r="B553" i="15" s="1"/>
  <c r="H554" i="15"/>
  <c r="B554" i="15" s="1"/>
  <c r="H555" i="15"/>
  <c r="B555" i="15" s="1"/>
  <c r="H556" i="15"/>
  <c r="B556" i="15" s="1"/>
  <c r="H557" i="15"/>
  <c r="H558" i="15"/>
  <c r="B558" i="15" s="1"/>
  <c r="H559" i="15"/>
  <c r="B559" i="15" s="1"/>
  <c r="H560" i="15"/>
  <c r="B560" i="15" s="1"/>
  <c r="H561" i="15"/>
  <c r="B561" i="15" s="1"/>
  <c r="H562" i="15"/>
  <c r="B562" i="15" s="1"/>
  <c r="H563" i="15"/>
  <c r="B563" i="15" s="1"/>
  <c r="H564" i="15"/>
  <c r="B564" i="15" s="1"/>
  <c r="H565" i="15"/>
  <c r="B565" i="15" s="1"/>
  <c r="H566" i="15"/>
  <c r="B566" i="15" s="1"/>
  <c r="H567" i="15"/>
  <c r="B567" i="15" s="1"/>
  <c r="H568" i="15"/>
  <c r="B568" i="15" s="1"/>
  <c r="H569" i="15"/>
  <c r="B569" i="15" s="1"/>
  <c r="H570" i="15"/>
  <c r="B570" i="15" s="1"/>
  <c r="H571" i="15"/>
  <c r="B571" i="15" s="1"/>
  <c r="H572" i="15"/>
  <c r="B572" i="15" s="1"/>
  <c r="H573" i="15"/>
  <c r="B573" i="15" s="1"/>
  <c r="H574" i="15"/>
  <c r="B574" i="15" s="1"/>
  <c r="H575" i="15"/>
  <c r="B575" i="15" s="1"/>
  <c r="H576" i="15"/>
  <c r="B576" i="15" s="1"/>
  <c r="H577" i="15"/>
  <c r="B577" i="15" s="1"/>
  <c r="H578" i="15"/>
  <c r="B578" i="15" s="1"/>
  <c r="H579" i="15"/>
  <c r="H580" i="15"/>
  <c r="B580" i="15" s="1"/>
  <c r="H581" i="15"/>
  <c r="H582" i="15"/>
  <c r="B582" i="15" s="1"/>
  <c r="H583" i="15"/>
  <c r="B583" i="15" s="1"/>
  <c r="H584" i="15"/>
  <c r="B584" i="15" s="1"/>
  <c r="H585" i="15"/>
  <c r="B585" i="15" s="1"/>
  <c r="H586" i="15"/>
  <c r="B586" i="15" s="1"/>
  <c r="H587" i="15"/>
  <c r="H588" i="15"/>
  <c r="B588" i="15" s="1"/>
  <c r="H589" i="15"/>
  <c r="H590" i="15"/>
  <c r="B590" i="15" s="1"/>
  <c r="H591" i="15"/>
  <c r="B591" i="15" s="1"/>
  <c r="H592" i="15"/>
  <c r="B592" i="15" s="1"/>
  <c r="H593" i="15"/>
  <c r="B593" i="15" s="1"/>
  <c r="H594" i="15"/>
  <c r="B594" i="15" s="1"/>
  <c r="H595" i="15"/>
  <c r="B595" i="15" s="1"/>
  <c r="H596" i="15"/>
  <c r="B596" i="15" s="1"/>
  <c r="H597" i="15"/>
  <c r="B597" i="15" s="1"/>
  <c r="H598" i="15"/>
  <c r="B598" i="15" s="1"/>
  <c r="H599" i="15"/>
  <c r="B599" i="15" s="1"/>
  <c r="H600" i="15"/>
  <c r="B600" i="15" s="1"/>
  <c r="H601" i="15"/>
  <c r="B601" i="15" s="1"/>
  <c r="H602" i="15"/>
  <c r="H603" i="15"/>
  <c r="B603" i="15" s="1"/>
  <c r="H604" i="15"/>
  <c r="B604" i="15" s="1"/>
  <c r="H605" i="15"/>
  <c r="B605" i="15" s="1"/>
  <c r="H606" i="15"/>
  <c r="B606" i="15" s="1"/>
  <c r="H607" i="15"/>
  <c r="B607" i="15" s="1"/>
  <c r="H608" i="15"/>
  <c r="B608" i="15" s="1"/>
  <c r="H609" i="15"/>
  <c r="B609" i="15" s="1"/>
  <c r="H610" i="15"/>
  <c r="B610" i="15" s="1"/>
  <c r="H611" i="15"/>
  <c r="B611" i="15" s="1"/>
  <c r="H612" i="15"/>
  <c r="B612" i="15" s="1"/>
  <c r="H613" i="15"/>
  <c r="H614" i="15"/>
  <c r="B614" i="15" s="1"/>
  <c r="H615" i="15"/>
  <c r="B615" i="15" s="1"/>
  <c r="H616" i="15"/>
  <c r="B616" i="15" s="1"/>
  <c r="H617" i="15"/>
  <c r="B617" i="15" s="1"/>
  <c r="H618" i="15"/>
  <c r="B618" i="15" s="1"/>
  <c r="H619" i="15"/>
  <c r="B619" i="15" s="1"/>
  <c r="H620" i="15"/>
  <c r="B620" i="15" s="1"/>
  <c r="H621" i="15"/>
  <c r="H622" i="15"/>
  <c r="B622" i="15" s="1"/>
  <c r="H623" i="15"/>
  <c r="B623" i="15" s="1"/>
  <c r="H624" i="15"/>
  <c r="B624" i="15" s="1"/>
  <c r="H625" i="15"/>
  <c r="B625" i="15" s="1"/>
  <c r="H626" i="15"/>
  <c r="B626" i="15" s="1"/>
  <c r="H627" i="15"/>
  <c r="B627" i="15" s="1"/>
  <c r="H628" i="15"/>
  <c r="B628" i="15" s="1"/>
  <c r="H629" i="15"/>
  <c r="B629" i="15" s="1"/>
  <c r="H630" i="15"/>
  <c r="B630" i="15" s="1"/>
  <c r="H631" i="15"/>
  <c r="B631" i="15" s="1"/>
  <c r="H632" i="15"/>
  <c r="B632" i="15" s="1"/>
  <c r="H633" i="15"/>
  <c r="B633" i="15" s="1"/>
  <c r="H634" i="15"/>
  <c r="B634" i="15" s="1"/>
  <c r="H635" i="15"/>
  <c r="H636" i="15"/>
  <c r="B636" i="15" s="1"/>
  <c r="H637" i="15"/>
  <c r="B637" i="15" s="1"/>
  <c r="H638" i="15"/>
  <c r="B638" i="15" s="1"/>
  <c r="H639" i="15"/>
  <c r="B639" i="15" s="1"/>
  <c r="H640" i="15"/>
  <c r="B640" i="15" s="1"/>
  <c r="H641" i="15"/>
  <c r="B641" i="15" s="1"/>
  <c r="H642" i="15"/>
  <c r="B642" i="15" s="1"/>
  <c r="H643" i="15"/>
  <c r="B643" i="15" s="1"/>
  <c r="H644" i="15"/>
  <c r="B644" i="15" s="1"/>
  <c r="H645" i="15"/>
  <c r="H646" i="15"/>
  <c r="B646" i="15" s="1"/>
  <c r="H647" i="15"/>
  <c r="B647" i="15" s="1"/>
  <c r="H648" i="15"/>
  <c r="B648" i="15" s="1"/>
  <c r="H649" i="15"/>
  <c r="B649" i="15" s="1"/>
  <c r="H650" i="15"/>
  <c r="B650" i="15" s="1"/>
  <c r="H651" i="15"/>
  <c r="B651" i="15" s="1"/>
  <c r="H652" i="15"/>
  <c r="B652" i="15" s="1"/>
  <c r="H653" i="15"/>
  <c r="H654" i="15"/>
  <c r="B654" i="15" s="1"/>
  <c r="H655" i="15"/>
  <c r="B655" i="15" s="1"/>
  <c r="H656" i="15"/>
  <c r="B656" i="15" s="1"/>
  <c r="H657" i="15"/>
  <c r="B657" i="15" s="1"/>
  <c r="H658" i="15"/>
  <c r="B658" i="15" s="1"/>
  <c r="H659" i="15"/>
  <c r="B659" i="15" s="1"/>
  <c r="H660" i="15"/>
  <c r="B660" i="15" s="1"/>
  <c r="H661" i="15"/>
  <c r="B661" i="15" s="1"/>
  <c r="H662" i="15"/>
  <c r="B662" i="15" s="1"/>
  <c r="H663" i="15"/>
  <c r="B663" i="15" s="1"/>
  <c r="H664" i="15"/>
  <c r="B664" i="15" s="1"/>
  <c r="H665" i="15"/>
  <c r="B665" i="15" s="1"/>
  <c r="H666" i="15"/>
  <c r="B666" i="15" s="1"/>
  <c r="H667" i="15"/>
  <c r="B667" i="15" s="1"/>
  <c r="H668" i="15"/>
  <c r="B668" i="15" s="1"/>
  <c r="H669" i="15"/>
  <c r="B669" i="15" s="1"/>
  <c r="H670" i="15"/>
  <c r="B670" i="15" s="1"/>
  <c r="H671" i="15"/>
  <c r="B671" i="15" s="1"/>
  <c r="H672" i="15"/>
  <c r="H673" i="15"/>
  <c r="B673" i="15" s="1"/>
  <c r="H674" i="15"/>
  <c r="B674" i="15" s="1"/>
  <c r="H675" i="15"/>
  <c r="H676" i="15"/>
  <c r="B676" i="15" s="1"/>
  <c r="H677" i="15"/>
  <c r="H678" i="15"/>
  <c r="B678" i="15" s="1"/>
  <c r="H679" i="15"/>
  <c r="B679" i="15" s="1"/>
  <c r="H680" i="15"/>
  <c r="B680" i="15" s="1"/>
  <c r="H681" i="15"/>
  <c r="B681" i="15" s="1"/>
  <c r="H682" i="15"/>
  <c r="B682" i="15" s="1"/>
  <c r="H683" i="15"/>
  <c r="B683" i="15" s="1"/>
  <c r="H684" i="15"/>
  <c r="B684" i="15" s="1"/>
  <c r="H685" i="15"/>
  <c r="H686" i="15"/>
  <c r="B686" i="15" s="1"/>
  <c r="H687" i="15"/>
  <c r="B687" i="15" s="1"/>
  <c r="H688" i="15"/>
  <c r="B688" i="15" s="1"/>
  <c r="H689" i="15"/>
  <c r="B689" i="15" s="1"/>
  <c r="H690" i="15"/>
  <c r="B690" i="15" s="1"/>
  <c r="H691" i="15"/>
  <c r="B691" i="15" s="1"/>
  <c r="H692" i="15"/>
  <c r="B692" i="15" s="1"/>
  <c r="H693" i="15"/>
  <c r="B693" i="15" s="1"/>
  <c r="H694" i="15"/>
  <c r="B694" i="15" s="1"/>
  <c r="H695" i="15"/>
  <c r="B695" i="15" s="1"/>
  <c r="H696" i="15"/>
  <c r="B696" i="15" s="1"/>
  <c r="H697" i="15"/>
  <c r="B697" i="15" s="1"/>
  <c r="H698" i="15"/>
  <c r="B698" i="15" s="1"/>
  <c r="H699" i="15"/>
  <c r="H700" i="15"/>
  <c r="B700" i="15" s="1"/>
  <c r="H701" i="15"/>
  <c r="B701" i="15" s="1"/>
  <c r="H702" i="15"/>
  <c r="B702" i="15" s="1"/>
  <c r="H703" i="15"/>
  <c r="B703" i="15" s="1"/>
  <c r="H704" i="15"/>
  <c r="B704" i="15" s="1"/>
  <c r="H705" i="15"/>
  <c r="B705" i="15" s="1"/>
  <c r="H706" i="15"/>
  <c r="B706" i="15" s="1"/>
  <c r="H707" i="15"/>
  <c r="B707" i="15" s="1"/>
  <c r="H708" i="15"/>
  <c r="B708" i="15" s="1"/>
  <c r="H709" i="15"/>
  <c r="H710" i="15"/>
  <c r="B710" i="15" s="1"/>
  <c r="H711" i="15"/>
  <c r="B711" i="15" s="1"/>
  <c r="H712" i="15"/>
  <c r="B712" i="15" s="1"/>
  <c r="H713" i="15"/>
  <c r="B713" i="15" s="1"/>
  <c r="H714" i="15"/>
  <c r="B714" i="15" s="1"/>
  <c r="H715" i="15"/>
  <c r="H716" i="15"/>
  <c r="B716" i="15" s="1"/>
  <c r="H717" i="15"/>
  <c r="H718" i="15"/>
  <c r="B718" i="15" s="1"/>
  <c r="H719" i="15"/>
  <c r="B719" i="15" s="1"/>
  <c r="H720" i="15"/>
  <c r="B720" i="15" s="1"/>
  <c r="H721" i="15"/>
  <c r="B721" i="15" s="1"/>
  <c r="H722" i="15"/>
  <c r="B722" i="15" s="1"/>
  <c r="H723" i="15"/>
  <c r="B723" i="15" s="1"/>
  <c r="H724" i="15"/>
  <c r="B724" i="15" s="1"/>
  <c r="H725" i="15"/>
  <c r="B725" i="15" s="1"/>
  <c r="H726" i="15"/>
  <c r="B726" i="15" s="1"/>
  <c r="H727" i="15"/>
  <c r="B727" i="15" s="1"/>
  <c r="H728" i="15"/>
  <c r="H729" i="15"/>
  <c r="B729" i="15" s="1"/>
  <c r="H730" i="15"/>
  <c r="B730" i="15" s="1"/>
  <c r="H731" i="15"/>
  <c r="B731" i="15" s="1"/>
  <c r="H732" i="15"/>
  <c r="B732" i="15" s="1"/>
  <c r="H733" i="15"/>
  <c r="B733" i="15" s="1"/>
  <c r="H734" i="15"/>
  <c r="B734" i="15" s="1"/>
  <c r="H735" i="15"/>
  <c r="B735" i="15" s="1"/>
  <c r="H736" i="15"/>
  <c r="B736" i="15" s="1"/>
  <c r="H737" i="15"/>
  <c r="B737" i="15" s="1"/>
  <c r="H738" i="15"/>
  <c r="B738" i="15" s="1"/>
  <c r="H739" i="15"/>
  <c r="H740" i="15"/>
  <c r="B740" i="15" s="1"/>
  <c r="H741" i="15"/>
  <c r="H742" i="15"/>
  <c r="B742" i="15" s="1"/>
  <c r="H743" i="15"/>
  <c r="B743" i="15" s="1"/>
  <c r="H744" i="15"/>
  <c r="B744" i="15" s="1"/>
  <c r="H745" i="15"/>
  <c r="B745" i="15" s="1"/>
  <c r="H746" i="15"/>
  <c r="B746" i="15" s="1"/>
  <c r="H747" i="15"/>
  <c r="B747" i="15" s="1"/>
  <c r="H748" i="15"/>
  <c r="B748" i="15" s="1"/>
  <c r="H749" i="15"/>
  <c r="H750" i="15"/>
  <c r="B750" i="15" s="1"/>
  <c r="H751" i="15"/>
  <c r="B751" i="15" s="1"/>
  <c r="H752" i="15"/>
  <c r="B752" i="15" s="1"/>
  <c r="H753" i="15"/>
  <c r="B753" i="15" s="1"/>
  <c r="H754" i="15"/>
  <c r="B754" i="15" s="1"/>
  <c r="H755" i="15"/>
  <c r="B755" i="15" s="1"/>
  <c r="H756" i="15"/>
  <c r="B756" i="15" s="1"/>
  <c r="H757" i="15"/>
  <c r="B757" i="15" s="1"/>
  <c r="H758" i="15"/>
  <c r="B758" i="15" s="1"/>
  <c r="H759" i="15"/>
  <c r="B759" i="15" s="1"/>
  <c r="H760" i="15"/>
  <c r="B760" i="15" s="1"/>
  <c r="H761" i="15"/>
  <c r="B761" i="15" s="1"/>
  <c r="H762" i="15"/>
  <c r="B762" i="15" s="1"/>
  <c r="H763" i="15"/>
  <c r="H764" i="15"/>
  <c r="B764" i="15" s="1"/>
  <c r="H765" i="15"/>
  <c r="B765" i="15" s="1"/>
  <c r="H766" i="15"/>
  <c r="B766" i="15" s="1"/>
  <c r="H767" i="15"/>
  <c r="B767" i="15" s="1"/>
  <c r="H768" i="15"/>
  <c r="B768" i="15" s="1"/>
  <c r="H769" i="15"/>
  <c r="B769" i="15" s="1"/>
  <c r="H770" i="15"/>
  <c r="B770" i="15" s="1"/>
  <c r="H771" i="15"/>
  <c r="H772" i="15"/>
  <c r="B772" i="15" s="1"/>
  <c r="H773" i="15"/>
  <c r="H774" i="15"/>
  <c r="B774" i="15" s="1"/>
  <c r="H775" i="15"/>
  <c r="B775" i="15" s="1"/>
  <c r="H776" i="15"/>
  <c r="B776" i="15" s="1"/>
  <c r="H777" i="15"/>
  <c r="B777" i="15" s="1"/>
  <c r="H778" i="15"/>
  <c r="B778" i="15" s="1"/>
  <c r="H779" i="15"/>
  <c r="H780" i="15"/>
  <c r="B780" i="15" s="1"/>
  <c r="H781" i="15"/>
  <c r="H782" i="15"/>
  <c r="B782" i="15" s="1"/>
  <c r="H783" i="15"/>
  <c r="B783" i="15" s="1"/>
  <c r="H784" i="15"/>
  <c r="B784" i="15" s="1"/>
  <c r="H785" i="15"/>
  <c r="B785" i="15" s="1"/>
  <c r="H786" i="15"/>
  <c r="B786" i="15" s="1"/>
  <c r="H787" i="15"/>
  <c r="B787" i="15" s="1"/>
  <c r="H788" i="15"/>
  <c r="B788" i="15" s="1"/>
  <c r="H789" i="15"/>
  <c r="H790" i="15"/>
  <c r="B790" i="15" s="1"/>
  <c r="H791" i="15"/>
  <c r="B791" i="15" s="1"/>
  <c r="H792" i="15"/>
  <c r="B792" i="15" s="1"/>
  <c r="H793" i="15"/>
  <c r="B793" i="15" s="1"/>
  <c r="H794" i="15"/>
  <c r="B794" i="15" s="1"/>
  <c r="H795" i="15"/>
  <c r="H796" i="15"/>
  <c r="B796" i="15" s="1"/>
  <c r="H797" i="15"/>
  <c r="H798" i="15"/>
  <c r="B798" i="15" s="1"/>
  <c r="H799" i="15"/>
  <c r="B799" i="15" s="1"/>
  <c r="H800" i="15"/>
  <c r="B800" i="15" s="1"/>
  <c r="H801" i="15"/>
  <c r="B801" i="15" s="1"/>
  <c r="H802" i="15"/>
  <c r="B802" i="15" s="1"/>
  <c r="H803" i="15"/>
  <c r="B803" i="15" s="1"/>
  <c r="H804" i="15"/>
  <c r="H805" i="15"/>
  <c r="H806" i="15"/>
  <c r="B806" i="15" s="1"/>
  <c r="H807" i="15"/>
  <c r="B807" i="15" s="1"/>
  <c r="H808" i="15"/>
  <c r="B808" i="15" s="1"/>
  <c r="H809" i="15"/>
  <c r="B809" i="15" s="1"/>
  <c r="H810" i="15"/>
  <c r="B810" i="15" s="1"/>
  <c r="H811" i="15"/>
  <c r="H812" i="15"/>
  <c r="H813" i="15"/>
  <c r="H814" i="15"/>
  <c r="H815" i="15"/>
  <c r="H816" i="15"/>
  <c r="B816" i="15" s="1"/>
  <c r="H817" i="15"/>
  <c r="B817" i="15" s="1"/>
  <c r="H818" i="15"/>
  <c r="B818" i="15" s="1"/>
  <c r="H819" i="15"/>
  <c r="B819" i="15" s="1"/>
  <c r="H820" i="15"/>
  <c r="B820" i="15" s="1"/>
  <c r="H821" i="15"/>
  <c r="H822" i="15"/>
  <c r="B822" i="15" s="1"/>
  <c r="H823" i="15"/>
  <c r="B823" i="15" s="1"/>
  <c r="H824" i="15"/>
  <c r="B824" i="15" s="1"/>
  <c r="H825" i="15"/>
  <c r="B825" i="15" s="1"/>
  <c r="H826" i="15"/>
  <c r="B826" i="15" s="1"/>
  <c r="H827" i="15"/>
  <c r="B827" i="15" s="1"/>
  <c r="H828" i="15"/>
  <c r="H829" i="15"/>
  <c r="H830" i="15"/>
  <c r="B830" i="15" s="1"/>
  <c r="H831" i="15"/>
  <c r="B831" i="15" s="1"/>
  <c r="H832" i="15"/>
  <c r="B832" i="15" s="1"/>
  <c r="H833" i="15"/>
  <c r="B833" i="15" s="1"/>
  <c r="H834" i="15"/>
  <c r="H835" i="15"/>
  <c r="B835" i="15" s="1"/>
  <c r="H836" i="15"/>
  <c r="B836" i="15" s="1"/>
  <c r="H837" i="15"/>
  <c r="H838" i="15"/>
  <c r="B838" i="15" s="1"/>
  <c r="H839" i="15"/>
  <c r="B839" i="15" s="1"/>
  <c r="H840" i="15"/>
  <c r="B840" i="15" s="1"/>
  <c r="H841" i="15"/>
  <c r="B841" i="15" s="1"/>
  <c r="H842" i="15"/>
  <c r="B842" i="15" s="1"/>
  <c r="H843" i="15"/>
  <c r="B843" i="15" s="1"/>
  <c r="H844" i="15"/>
  <c r="B844" i="15" s="1"/>
  <c r="H845" i="15"/>
  <c r="H846" i="15"/>
  <c r="B846" i="15" s="1"/>
  <c r="H847" i="15"/>
  <c r="B847" i="15" s="1"/>
  <c r="H848" i="15"/>
  <c r="B848" i="15" s="1"/>
  <c r="H849" i="15"/>
  <c r="B849" i="15" s="1"/>
  <c r="H850" i="15"/>
  <c r="H851" i="15"/>
  <c r="H852" i="15"/>
  <c r="H853" i="15"/>
  <c r="H854" i="15"/>
  <c r="B854" i="15" s="1"/>
  <c r="H855" i="15"/>
  <c r="B855" i="15" s="1"/>
  <c r="H856" i="15"/>
  <c r="B856" i="15" s="1"/>
  <c r="H857" i="15"/>
  <c r="B857" i="15" s="1"/>
  <c r="H858" i="15"/>
  <c r="H859" i="15"/>
  <c r="H860" i="15"/>
  <c r="B860" i="15" s="1"/>
  <c r="H861" i="15"/>
  <c r="H862" i="15"/>
  <c r="B862" i="15" s="1"/>
  <c r="H863" i="15"/>
  <c r="B863" i="15" s="1"/>
  <c r="H864" i="15"/>
  <c r="B864" i="15" s="1"/>
  <c r="H865" i="15"/>
  <c r="B865" i="15" s="1"/>
  <c r="H866" i="15"/>
  <c r="B866" i="15" s="1"/>
  <c r="H867" i="15"/>
  <c r="B867" i="15" s="1"/>
  <c r="H868" i="15"/>
  <c r="H869" i="15"/>
  <c r="H870" i="15"/>
  <c r="B870" i="15" s="1"/>
  <c r="H871" i="15"/>
  <c r="B871" i="15" s="1"/>
  <c r="H872" i="15"/>
  <c r="B872" i="15" s="1"/>
  <c r="H873" i="15"/>
  <c r="B873" i="15" s="1"/>
  <c r="H874" i="15"/>
  <c r="B874" i="15" s="1"/>
  <c r="H875" i="15"/>
  <c r="B875" i="15" s="1"/>
  <c r="H876" i="15"/>
  <c r="B876" i="15" s="1"/>
  <c r="H877" i="15"/>
  <c r="H878" i="15"/>
  <c r="B878" i="15" s="1"/>
  <c r="H879" i="15"/>
  <c r="B879" i="15" s="1"/>
  <c r="H880" i="15"/>
  <c r="B880" i="15" s="1"/>
  <c r="H881" i="15"/>
  <c r="B881" i="15" s="1"/>
  <c r="H882" i="15"/>
  <c r="B882" i="15" s="1"/>
  <c r="H883" i="15"/>
  <c r="B883" i="15" s="1"/>
  <c r="H884" i="15"/>
  <c r="H885" i="15"/>
  <c r="H886" i="15"/>
  <c r="B886" i="15" s="1"/>
  <c r="H887" i="15"/>
  <c r="B887" i="15" s="1"/>
  <c r="H888" i="15"/>
  <c r="B888" i="15" s="1"/>
  <c r="H889" i="15"/>
  <c r="B889" i="15" s="1"/>
  <c r="H890" i="15"/>
  <c r="B890" i="15" s="1"/>
  <c r="H891" i="15"/>
  <c r="B891" i="15" s="1"/>
  <c r="H892" i="15"/>
  <c r="H893" i="15"/>
  <c r="H894" i="15"/>
  <c r="B894" i="15" s="1"/>
  <c r="H895" i="15"/>
  <c r="B895" i="15" s="1"/>
  <c r="H896" i="15"/>
  <c r="B896" i="15" s="1"/>
  <c r="H897" i="15"/>
  <c r="B897" i="15" s="1"/>
  <c r="H898" i="15"/>
  <c r="B898" i="15" s="1"/>
  <c r="H899" i="15"/>
  <c r="B899" i="15" s="1"/>
  <c r="H900" i="15"/>
  <c r="B900" i="15" s="1"/>
  <c r="H901" i="15"/>
  <c r="H902" i="15"/>
  <c r="B902" i="15" s="1"/>
  <c r="H903" i="15"/>
  <c r="B903" i="15" s="1"/>
  <c r="H904" i="15"/>
  <c r="B904" i="15" s="1"/>
  <c r="H905" i="15"/>
  <c r="B905" i="15" s="1"/>
  <c r="H906" i="15"/>
  <c r="B906" i="15" s="1"/>
  <c r="H907" i="15"/>
  <c r="H908" i="15"/>
  <c r="B908" i="15" s="1"/>
  <c r="H909" i="15"/>
  <c r="H910" i="15"/>
  <c r="B910" i="15" s="1"/>
  <c r="H911" i="15"/>
  <c r="B911" i="15" s="1"/>
  <c r="H912" i="15"/>
  <c r="B912" i="15" s="1"/>
  <c r="H913" i="15"/>
  <c r="B913" i="15" s="1"/>
  <c r="H914" i="15"/>
  <c r="B914" i="15" s="1"/>
  <c r="H915" i="15"/>
  <c r="B915" i="15" s="1"/>
  <c r="H916" i="15"/>
  <c r="H917" i="15"/>
  <c r="H918" i="15"/>
  <c r="B918" i="15" s="1"/>
  <c r="H919" i="15"/>
  <c r="B919" i="15" s="1"/>
  <c r="H920" i="15"/>
  <c r="B920" i="15" s="1"/>
  <c r="H921" i="15"/>
  <c r="B921" i="15" s="1"/>
  <c r="H922" i="15"/>
  <c r="B922" i="15" s="1"/>
  <c r="H923" i="15"/>
  <c r="H924" i="15"/>
  <c r="B924" i="15" s="1"/>
  <c r="H925" i="15"/>
  <c r="H926" i="15"/>
  <c r="B926" i="15" s="1"/>
  <c r="H927" i="15"/>
  <c r="B927" i="15" s="1"/>
  <c r="H928" i="15"/>
  <c r="B928" i="15" s="1"/>
  <c r="H929" i="15"/>
  <c r="B929" i="15" s="1"/>
  <c r="H930" i="15"/>
  <c r="B930" i="15" s="1"/>
  <c r="H931" i="15"/>
  <c r="B931" i="15" s="1"/>
  <c r="H932" i="15"/>
  <c r="B932" i="15" s="1"/>
  <c r="H933" i="15"/>
  <c r="H934" i="15"/>
  <c r="H935" i="15"/>
  <c r="B935" i="15" s="1"/>
  <c r="H936" i="15"/>
  <c r="B936" i="15" s="1"/>
  <c r="H937" i="15"/>
  <c r="B937" i="15" s="1"/>
  <c r="H938" i="15"/>
  <c r="B938" i="15" s="1"/>
  <c r="H939" i="15"/>
  <c r="B939" i="15" s="1"/>
  <c r="H940" i="15"/>
  <c r="H941" i="15"/>
  <c r="H942" i="15"/>
  <c r="B942" i="15" s="1"/>
  <c r="H943" i="15"/>
  <c r="B943" i="15" s="1"/>
  <c r="H944" i="15"/>
  <c r="B944" i="15" s="1"/>
  <c r="H945" i="15"/>
  <c r="B945" i="15" s="1"/>
  <c r="H946" i="15"/>
  <c r="B946" i="15" s="1"/>
  <c r="H947" i="15"/>
  <c r="B947" i="15" s="1"/>
  <c r="H948" i="15"/>
  <c r="H949" i="15"/>
  <c r="H950" i="15"/>
  <c r="H951" i="15"/>
  <c r="B951" i="15" s="1"/>
  <c r="H952" i="15"/>
  <c r="B952" i="15" s="1"/>
  <c r="H953" i="15"/>
  <c r="B953" i="15" s="1"/>
  <c r="H954" i="15"/>
  <c r="B954" i="15" s="1"/>
  <c r="H955" i="15"/>
  <c r="B955" i="15" s="1"/>
  <c r="H956" i="15"/>
  <c r="B956" i="15" s="1"/>
  <c r="H957" i="15"/>
  <c r="H958" i="15"/>
  <c r="B958" i="15" s="1"/>
  <c r="H959" i="15"/>
  <c r="B959" i="15" s="1"/>
  <c r="H960" i="15"/>
  <c r="B960" i="15" s="1"/>
  <c r="H961" i="15"/>
  <c r="B961" i="15" s="1"/>
  <c r="H962" i="15"/>
  <c r="B962" i="15" s="1"/>
  <c r="H963" i="15"/>
  <c r="B963" i="15" s="1"/>
  <c r="H964" i="15"/>
  <c r="B964" i="15" s="1"/>
  <c r="H965" i="15"/>
  <c r="H966" i="15"/>
  <c r="H967" i="15"/>
  <c r="B967" i="15" s="1"/>
  <c r="H968" i="15"/>
  <c r="B968" i="15" s="1"/>
  <c r="H969" i="15"/>
  <c r="B969" i="15" s="1"/>
  <c r="H970" i="15"/>
  <c r="B970" i="15" s="1"/>
  <c r="H971" i="15"/>
  <c r="H972" i="15"/>
  <c r="B972" i="15" s="1"/>
  <c r="H973" i="15"/>
  <c r="H974" i="15"/>
  <c r="B974" i="15" s="1"/>
  <c r="H975" i="15"/>
  <c r="B975" i="15" s="1"/>
  <c r="H976" i="15"/>
  <c r="B976" i="15" s="1"/>
  <c r="H977" i="15"/>
  <c r="B977" i="15" s="1"/>
  <c r="H978" i="15"/>
  <c r="B978" i="15" s="1"/>
  <c r="H979" i="15"/>
  <c r="B979" i="15" s="1"/>
  <c r="H980" i="15"/>
  <c r="B980" i="15" s="1"/>
  <c r="H981" i="15"/>
  <c r="H982" i="15"/>
  <c r="H983" i="15"/>
  <c r="B983" i="15" s="1"/>
  <c r="H984" i="15"/>
  <c r="B984" i="15" s="1"/>
  <c r="H985" i="15"/>
  <c r="B985" i="15" s="1"/>
  <c r="H986" i="15"/>
  <c r="B986" i="15" s="1"/>
  <c r="H987" i="15"/>
  <c r="B987" i="15" s="1"/>
  <c r="H988" i="15"/>
  <c r="B988" i="15" s="1"/>
  <c r="H989" i="15"/>
  <c r="H990" i="15"/>
  <c r="B990" i="15" s="1"/>
  <c r="H991" i="15"/>
  <c r="B991" i="15" s="1"/>
  <c r="H992" i="15"/>
  <c r="B992" i="15" s="1"/>
  <c r="H993" i="15"/>
  <c r="B993" i="15" s="1"/>
  <c r="H994" i="15"/>
  <c r="H995" i="15"/>
  <c r="H996" i="15"/>
  <c r="B996" i="15" s="1"/>
  <c r="H997" i="15"/>
  <c r="H998" i="15"/>
  <c r="B998" i="15" s="1"/>
  <c r="H999" i="15"/>
  <c r="B999" i="15" s="1"/>
  <c r="H1000" i="15"/>
  <c r="B1000" i="15" s="1"/>
  <c r="H1001" i="15"/>
  <c r="B1001" i="15" s="1"/>
  <c r="H1002" i="15"/>
  <c r="B1002" i="15" s="1"/>
  <c r="H1003" i="15"/>
  <c r="B1003" i="15" s="1"/>
  <c r="H1004" i="15"/>
  <c r="H1005" i="15"/>
  <c r="H1006" i="15"/>
  <c r="B1006" i="15" s="1"/>
  <c r="H1007" i="15"/>
  <c r="B1007" i="15" s="1"/>
  <c r="H1008" i="15"/>
  <c r="B1008" i="15" s="1"/>
  <c r="H1009" i="15"/>
  <c r="B1009" i="15" s="1"/>
  <c r="H1010" i="15"/>
  <c r="B1010" i="15" s="1"/>
  <c r="H1011" i="15"/>
  <c r="H1012" i="15"/>
  <c r="B1012" i="15" s="1"/>
  <c r="H1013" i="15"/>
  <c r="H1014" i="15"/>
  <c r="B1014" i="15" s="1"/>
  <c r="H1015" i="15"/>
  <c r="B1015" i="15" s="1"/>
  <c r="H1016" i="15"/>
  <c r="B1016" i="15" s="1"/>
  <c r="H1017" i="15"/>
  <c r="B1017" i="15" s="1"/>
  <c r="H1018" i="15"/>
  <c r="B1018" i="15" s="1"/>
  <c r="H1019" i="15"/>
  <c r="B1019" i="15" s="1"/>
  <c r="H1020" i="15"/>
  <c r="B1020" i="15" s="1"/>
  <c r="H1021" i="15"/>
  <c r="H1022" i="15"/>
  <c r="B1022" i="15" s="1"/>
  <c r="H1023" i="15"/>
  <c r="B1023" i="15" s="1"/>
  <c r="H1024" i="15"/>
  <c r="B1024" i="15" s="1"/>
  <c r="H1025" i="15"/>
  <c r="B1025" i="15" s="1"/>
  <c r="H1026" i="15"/>
  <c r="B1026" i="15" s="1"/>
  <c r="H1027" i="15"/>
  <c r="B1027" i="15" s="1"/>
  <c r="H1028" i="15"/>
  <c r="B1028" i="15" s="1"/>
  <c r="H1029" i="15"/>
  <c r="H1030" i="15"/>
  <c r="H1031" i="15"/>
  <c r="B1031" i="15" s="1"/>
  <c r="H1032" i="15"/>
  <c r="B1032" i="15" s="1"/>
  <c r="H1033" i="15"/>
  <c r="B1033" i="15" s="1"/>
  <c r="H1034" i="15"/>
  <c r="B1034" i="15" s="1"/>
  <c r="H1035" i="15"/>
  <c r="B1035" i="15" s="1"/>
  <c r="H1036" i="15"/>
  <c r="B1036" i="15" s="1"/>
  <c r="H1037" i="15"/>
  <c r="H1038" i="15"/>
  <c r="B1038" i="15" s="1"/>
  <c r="H1039" i="15"/>
  <c r="B1039" i="15" s="1"/>
  <c r="H1040" i="15"/>
  <c r="B1040" i="15" s="1"/>
  <c r="H1041" i="15"/>
  <c r="H1042" i="15"/>
  <c r="H1043" i="15"/>
  <c r="B1043" i="15" s="1"/>
  <c r="H1044" i="15"/>
  <c r="B1044" i="15" s="1"/>
  <c r="H1045" i="15"/>
  <c r="H1046" i="15"/>
  <c r="B1046" i="15" s="1"/>
  <c r="H1047" i="15"/>
  <c r="B1047" i="15" s="1"/>
  <c r="H1048" i="15"/>
  <c r="B1048" i="15" s="1"/>
  <c r="H1049" i="15"/>
  <c r="B1049" i="15" s="1"/>
  <c r="H1050" i="15"/>
  <c r="B1050" i="15" s="1"/>
  <c r="H1051" i="15"/>
  <c r="H1052" i="15"/>
  <c r="B1052" i="15" s="1"/>
  <c r="H1053" i="15"/>
  <c r="H1054" i="15"/>
  <c r="B1054" i="15" s="1"/>
  <c r="H1055" i="15"/>
  <c r="B1055" i="15" s="1"/>
  <c r="H1056" i="15"/>
  <c r="B1056" i="15" s="1"/>
  <c r="H1057" i="15"/>
  <c r="B1057" i="15" s="1"/>
  <c r="H1058" i="15"/>
  <c r="B1058" i="15" s="1"/>
  <c r="H1059" i="15"/>
  <c r="H1060" i="15"/>
  <c r="B1060" i="15" s="1"/>
  <c r="H1061" i="15"/>
  <c r="H1062" i="15"/>
  <c r="B1062" i="15" s="1"/>
  <c r="H1063" i="15"/>
  <c r="B1063" i="15" s="1"/>
  <c r="H1064" i="15"/>
  <c r="B1064" i="15" s="1"/>
  <c r="H1065" i="15"/>
  <c r="B1065" i="15" s="1"/>
  <c r="H1066" i="15"/>
  <c r="B1066" i="15" s="1"/>
  <c r="H1067" i="15"/>
  <c r="B1067" i="15" s="1"/>
  <c r="H1068" i="15"/>
  <c r="B1068" i="15" s="1"/>
  <c r="H1069" i="15"/>
  <c r="H1070" i="15"/>
  <c r="H1071" i="15"/>
  <c r="B1071" i="15" s="1"/>
  <c r="H1072" i="15"/>
  <c r="B1072" i="15" s="1"/>
  <c r="H1073" i="15"/>
  <c r="B1073" i="15" s="1"/>
  <c r="H1074" i="15"/>
  <c r="B1074" i="15" s="1"/>
  <c r="H1075" i="15"/>
  <c r="B1075" i="15" s="1"/>
  <c r="H1076" i="15"/>
  <c r="B1076" i="15" s="1"/>
  <c r="H1077" i="15"/>
  <c r="H1078" i="15"/>
  <c r="B1078" i="15" s="1"/>
  <c r="H1079" i="15"/>
  <c r="B1079" i="15" s="1"/>
  <c r="H1080" i="15"/>
  <c r="B1080" i="15" s="1"/>
  <c r="H1081" i="15"/>
  <c r="B1081" i="15" s="1"/>
  <c r="H1082" i="15"/>
  <c r="B1082" i="15" s="1"/>
  <c r="H1083" i="15"/>
  <c r="H1084" i="15"/>
  <c r="B1084" i="15" s="1"/>
  <c r="H1085" i="15"/>
  <c r="H1086" i="15"/>
  <c r="B1086" i="15" s="1"/>
  <c r="H1087" i="15"/>
  <c r="B1087" i="15" s="1"/>
  <c r="H1088" i="15"/>
  <c r="B1088" i="15" s="1"/>
  <c r="H1089" i="15"/>
  <c r="B1089" i="15" s="1"/>
  <c r="H1090" i="15"/>
  <c r="B1090" i="15" s="1"/>
  <c r="H1091" i="15"/>
  <c r="B1091" i="15" s="1"/>
  <c r="H1092" i="15"/>
  <c r="B1092" i="15" s="1"/>
  <c r="H1093" i="15"/>
  <c r="H1094" i="15"/>
  <c r="B1094" i="15" s="1"/>
  <c r="H1095" i="15"/>
  <c r="B1095" i="15" s="1"/>
  <c r="H1096" i="15"/>
  <c r="B1096" i="15" s="1"/>
  <c r="H1097" i="15"/>
  <c r="B1097" i="15" s="1"/>
  <c r="H1098" i="15"/>
  <c r="B1098" i="15" s="1"/>
  <c r="H1099" i="15"/>
  <c r="B1099" i="15" s="1"/>
  <c r="H1100" i="15"/>
  <c r="B1100" i="15" s="1"/>
  <c r="H1101" i="15"/>
  <c r="H1102" i="15"/>
  <c r="H1103" i="15"/>
  <c r="B1103" i="15" s="1"/>
  <c r="H1104" i="15"/>
  <c r="B1104" i="15" s="1"/>
  <c r="H1105" i="15"/>
  <c r="B1105" i="15" s="1"/>
  <c r="H1106" i="15"/>
  <c r="B1106" i="15" s="1"/>
  <c r="H1107" i="15"/>
  <c r="H1108" i="15"/>
  <c r="B1108" i="15" s="1"/>
  <c r="H1109" i="15"/>
  <c r="H1110" i="15"/>
  <c r="B1110" i="15" s="1"/>
  <c r="H1111" i="15"/>
  <c r="B1111" i="15" s="1"/>
  <c r="H1112" i="15"/>
  <c r="B1112" i="15" s="1"/>
  <c r="H1113" i="15"/>
  <c r="B1113" i="15" s="1"/>
  <c r="H1114" i="15"/>
  <c r="B1114" i="15" s="1"/>
  <c r="H1115" i="15"/>
  <c r="H1116" i="15"/>
  <c r="B1116" i="15" s="1"/>
  <c r="H1117" i="15"/>
  <c r="H1118" i="15"/>
  <c r="B1118" i="15" s="1"/>
  <c r="H1119" i="15"/>
  <c r="B1119" i="15" s="1"/>
  <c r="H1120" i="15"/>
  <c r="B1120" i="15" s="1"/>
  <c r="H1121" i="15"/>
  <c r="B1121" i="15" s="1"/>
  <c r="H1122" i="15"/>
  <c r="B1122" i="15" s="1"/>
  <c r="H1123" i="15"/>
  <c r="B1123" i="15" s="1"/>
  <c r="H1124" i="15"/>
  <c r="B1124" i="15" s="1"/>
  <c r="H1125" i="15"/>
  <c r="H1126" i="15"/>
  <c r="H1127" i="15"/>
  <c r="B1127" i="15" s="1"/>
  <c r="H1128" i="15"/>
  <c r="B1128" i="15" s="1"/>
  <c r="H1129" i="15"/>
  <c r="B1129" i="15" s="1"/>
  <c r="H1130" i="15"/>
  <c r="B1130" i="15" s="1"/>
  <c r="H1131" i="15"/>
  <c r="B1131" i="15" s="1"/>
  <c r="H1132" i="15"/>
  <c r="B1132" i="15" s="1"/>
  <c r="H1133" i="15"/>
  <c r="H1134" i="15"/>
  <c r="B1134" i="15" s="1"/>
  <c r="H1135" i="15"/>
  <c r="B1135" i="15" s="1"/>
  <c r="H1136" i="15"/>
  <c r="B1136" i="15" s="1"/>
  <c r="H1137" i="15"/>
  <c r="B1137" i="15" s="1"/>
  <c r="H1138" i="15"/>
  <c r="B1138" i="15" s="1"/>
  <c r="H1139" i="15"/>
  <c r="B1139" i="15" s="1"/>
  <c r="H1140" i="15"/>
  <c r="B1140" i="15" s="1"/>
  <c r="H1141" i="15"/>
  <c r="H1142" i="15"/>
  <c r="B1142" i="15" s="1"/>
  <c r="H1143" i="15"/>
  <c r="B1143" i="15" s="1"/>
  <c r="H1144" i="15"/>
  <c r="B1144" i="15" s="1"/>
  <c r="H1145" i="15"/>
  <c r="B1145" i="15" s="1"/>
  <c r="H1146" i="15"/>
  <c r="B1146" i="15" s="1"/>
  <c r="H1147" i="15"/>
  <c r="B1147" i="15" s="1"/>
  <c r="H1148" i="15"/>
  <c r="B1148" i="15" s="1"/>
  <c r="H1149" i="15"/>
  <c r="H1150" i="15"/>
  <c r="B1150" i="15" s="1"/>
  <c r="H1151" i="15"/>
  <c r="B1151" i="15" s="1"/>
  <c r="H1152" i="15"/>
  <c r="B1152" i="15" s="1"/>
  <c r="H1153" i="15"/>
  <c r="B1153" i="15" s="1"/>
  <c r="H1154" i="15"/>
  <c r="B1154" i="15" s="1"/>
  <c r="H1155" i="15"/>
  <c r="H1156" i="15"/>
  <c r="B1156" i="15" s="1"/>
  <c r="H1157" i="15"/>
  <c r="H1158" i="15"/>
  <c r="B1158" i="15" s="1"/>
  <c r="H1159" i="15"/>
  <c r="B1159" i="15" s="1"/>
  <c r="H1160" i="15"/>
  <c r="B1160" i="15" s="1"/>
  <c r="H1161" i="15"/>
  <c r="B1161" i="15" s="1"/>
  <c r="H1162" i="15"/>
  <c r="B1162" i="15" s="1"/>
  <c r="H1163" i="15"/>
  <c r="B1163" i="15" s="1"/>
  <c r="H1164" i="15"/>
  <c r="B1164" i="15" s="1"/>
  <c r="H1165" i="15"/>
  <c r="H1166" i="15"/>
  <c r="B1166" i="15" s="1"/>
  <c r="H1167" i="15"/>
  <c r="B1167" i="15" s="1"/>
  <c r="H1168" i="15"/>
  <c r="B1168" i="15" s="1"/>
  <c r="H1169" i="15"/>
  <c r="B1169" i="15" s="1"/>
  <c r="H1170" i="15"/>
  <c r="B1170" i="15" s="1"/>
  <c r="H1171" i="15"/>
  <c r="B1171" i="15" s="1"/>
  <c r="H1172" i="15"/>
  <c r="B1172" i="15" s="1"/>
  <c r="H1173" i="15"/>
  <c r="H1174" i="15"/>
  <c r="B1174" i="15" s="1"/>
  <c r="H1175" i="15"/>
  <c r="B1175" i="15" s="1"/>
  <c r="H1176" i="15"/>
  <c r="B1176" i="15" s="1"/>
  <c r="H1177" i="15"/>
  <c r="B1177" i="15" s="1"/>
  <c r="H1178" i="15"/>
  <c r="B1178" i="15" s="1"/>
  <c r="H1179" i="15"/>
  <c r="B1179" i="15" s="1"/>
  <c r="H1180" i="15"/>
  <c r="B1180" i="15" s="1"/>
  <c r="H1181" i="15"/>
  <c r="H1182" i="15"/>
  <c r="B1182" i="15" s="1"/>
  <c r="H1183" i="15"/>
  <c r="B1183" i="15" s="1"/>
  <c r="H1184" i="15"/>
  <c r="B1184" i="15" s="1"/>
  <c r="H1185" i="15"/>
  <c r="B1185" i="15" s="1"/>
  <c r="H1186" i="15"/>
  <c r="B1186" i="15" s="1"/>
  <c r="H1187" i="15"/>
  <c r="H1188" i="15"/>
  <c r="B1188" i="15" s="1"/>
  <c r="H1189" i="15"/>
  <c r="H1190" i="15"/>
  <c r="B1190" i="15" s="1"/>
  <c r="H1191" i="15"/>
  <c r="B1191" i="15" s="1"/>
  <c r="H1192" i="15"/>
  <c r="B1192" i="15" s="1"/>
  <c r="H1193" i="15"/>
  <c r="B1193" i="15" s="1"/>
  <c r="H1194" i="15"/>
  <c r="B1194" i="15" s="1"/>
  <c r="H1195" i="15"/>
  <c r="B1195" i="15" s="1"/>
  <c r="H1196" i="15"/>
  <c r="B1196" i="15" s="1"/>
  <c r="H1197" i="15"/>
  <c r="H1198" i="15"/>
  <c r="B1198" i="15" s="1"/>
  <c r="H1199" i="15"/>
  <c r="B1199" i="15" s="1"/>
  <c r="H1200" i="15"/>
  <c r="B1200" i="15" s="1"/>
  <c r="H1201" i="15"/>
  <c r="B1201" i="15" s="1"/>
  <c r="H1202" i="15"/>
  <c r="B1202" i="15" s="1"/>
  <c r="H1203" i="15"/>
  <c r="H1204" i="15"/>
  <c r="B1204" i="15" s="1"/>
  <c r="H1205" i="15"/>
  <c r="H1206" i="15"/>
  <c r="B1206" i="15" s="1"/>
  <c r="H1207" i="15"/>
  <c r="B1207" i="15" s="1"/>
  <c r="H1208" i="15"/>
  <c r="B1208" i="15" s="1"/>
  <c r="H1209" i="15"/>
  <c r="B1209" i="15" s="1"/>
  <c r="H1210" i="15"/>
  <c r="B1210" i="15" s="1"/>
  <c r="H1211" i="15"/>
  <c r="B1211" i="15" s="1"/>
  <c r="H1212" i="15"/>
  <c r="B1212" i="15" s="1"/>
  <c r="H1213" i="15"/>
  <c r="H1214" i="15"/>
  <c r="H1215" i="15"/>
  <c r="B1215" i="15" s="1"/>
  <c r="H1216" i="15"/>
  <c r="B1216" i="15" s="1"/>
  <c r="H1217" i="15"/>
  <c r="B1217" i="15" s="1"/>
  <c r="H1218" i="15"/>
  <c r="B1218" i="15" s="1"/>
  <c r="H1219" i="15"/>
  <c r="B1219" i="15" s="1"/>
  <c r="H1220" i="15"/>
  <c r="B1220" i="15" s="1"/>
  <c r="H1221" i="15"/>
  <c r="H1222" i="15"/>
  <c r="H1223" i="15"/>
  <c r="H1224" i="15"/>
  <c r="B1224" i="15" s="1"/>
  <c r="H1225" i="15"/>
  <c r="B1225" i="15" s="1"/>
  <c r="H1226" i="15"/>
  <c r="B1226" i="15" s="1"/>
  <c r="H1227" i="15"/>
  <c r="B1227" i="15" s="1"/>
  <c r="H1228" i="15"/>
  <c r="B1228" i="15" s="1"/>
  <c r="H1229" i="15"/>
  <c r="H1230" i="15"/>
  <c r="B1230" i="15" s="1"/>
  <c r="H1231" i="15"/>
  <c r="B1231" i="15" s="1"/>
  <c r="H1232" i="15"/>
  <c r="B1232" i="15" s="1"/>
  <c r="H1233" i="15"/>
  <c r="B1233" i="15" s="1"/>
  <c r="H1234" i="15"/>
  <c r="B1234" i="15" s="1"/>
  <c r="H1235" i="15"/>
  <c r="H1236" i="15"/>
  <c r="B1236" i="15" s="1"/>
  <c r="H1237" i="15"/>
  <c r="H1238" i="15"/>
  <c r="B1238" i="15" s="1"/>
  <c r="H1239" i="15"/>
  <c r="B1239" i="15" s="1"/>
  <c r="H1240" i="15"/>
  <c r="B1240" i="15" s="1"/>
  <c r="H1241" i="15"/>
  <c r="B1241" i="15" s="1"/>
  <c r="H1242" i="15"/>
  <c r="B1242" i="15" s="1"/>
  <c r="H1243" i="15"/>
  <c r="B1243" i="15" s="1"/>
  <c r="H1244" i="15"/>
  <c r="B1244" i="15" s="1"/>
  <c r="H1245" i="15"/>
  <c r="H1246" i="15"/>
  <c r="H1247" i="15"/>
  <c r="B1247" i="15" s="1"/>
  <c r="H1248" i="15"/>
  <c r="B1248" i="15" s="1"/>
  <c r="H1249" i="15"/>
  <c r="B1249" i="15" s="1"/>
  <c r="H1250" i="15"/>
  <c r="B1250" i="15" s="1"/>
  <c r="H1251" i="15"/>
  <c r="B1251" i="15" s="1"/>
  <c r="H1252" i="15"/>
  <c r="B1252" i="15" s="1"/>
  <c r="H1253" i="15"/>
  <c r="H1254" i="15"/>
  <c r="H1255" i="15"/>
  <c r="B1255" i="15" s="1"/>
  <c r="H1256" i="15"/>
  <c r="B1256" i="15" s="1"/>
  <c r="H1257" i="15"/>
  <c r="B1257" i="15" s="1"/>
  <c r="H1258" i="15"/>
  <c r="B1258" i="15" s="1"/>
  <c r="H1259" i="15"/>
  <c r="B1259" i="15" s="1"/>
  <c r="H1260" i="15"/>
  <c r="B1260" i="15" s="1"/>
  <c r="H1261" i="15"/>
  <c r="H1262" i="15"/>
  <c r="H1263" i="15"/>
  <c r="H1264" i="15"/>
  <c r="B1264" i="15" s="1"/>
  <c r="H1265" i="15"/>
  <c r="B1265" i="15" s="1"/>
  <c r="H1266" i="15"/>
  <c r="B1266" i="15" s="1"/>
  <c r="H1267" i="15"/>
  <c r="B1267" i="15" s="1"/>
  <c r="H1268" i="15"/>
  <c r="B1268" i="15" s="1"/>
  <c r="H1269" i="15"/>
  <c r="H1270" i="15"/>
  <c r="B1270" i="15" s="1"/>
  <c r="H1271" i="15"/>
  <c r="B1271" i="15" s="1"/>
  <c r="H1272" i="15"/>
  <c r="B1272" i="15" s="1"/>
  <c r="H1273" i="15"/>
  <c r="B1273" i="15" s="1"/>
  <c r="H1274" i="15"/>
  <c r="B1274" i="15" s="1"/>
  <c r="H1275" i="15"/>
  <c r="H1276" i="15"/>
  <c r="B1276" i="15" s="1"/>
  <c r="H1277" i="15"/>
  <c r="H1278" i="15"/>
  <c r="B1278" i="15" s="1"/>
  <c r="H1279" i="15"/>
  <c r="B1279" i="15" s="1"/>
  <c r="H1280" i="15"/>
  <c r="B1280" i="15" s="1"/>
  <c r="H1281" i="15"/>
  <c r="H1282" i="15"/>
  <c r="B1282" i="15" s="1"/>
  <c r="H1283" i="15"/>
  <c r="B1283" i="15" s="1"/>
  <c r="H1284" i="15"/>
  <c r="B1284" i="15" s="1"/>
  <c r="H1285" i="15"/>
  <c r="H1286" i="15"/>
  <c r="B1286" i="15" s="1"/>
  <c r="H1287" i="15"/>
  <c r="B1287" i="15" s="1"/>
  <c r="H1288" i="15"/>
  <c r="B1288" i="15" s="1"/>
  <c r="H1289" i="15"/>
  <c r="B1289" i="15" s="1"/>
  <c r="H1290" i="15"/>
  <c r="H1291" i="15"/>
  <c r="H1292" i="15"/>
  <c r="B1292" i="15" s="1"/>
  <c r="H1293" i="15"/>
  <c r="H1294" i="15"/>
  <c r="B1294" i="15" s="1"/>
  <c r="H1295" i="15"/>
  <c r="B1295" i="15" s="1"/>
  <c r="H1296" i="15"/>
  <c r="B1296" i="15" s="1"/>
  <c r="H1297" i="15"/>
  <c r="B1297" i="15" s="1"/>
  <c r="H1298" i="15"/>
  <c r="B1298" i="15" s="1"/>
  <c r="H1299" i="15"/>
  <c r="B1299" i="15" s="1"/>
  <c r="H1300" i="15"/>
  <c r="B1300" i="15" s="1"/>
  <c r="H1301" i="15"/>
  <c r="H1302" i="15"/>
  <c r="H1303" i="15"/>
  <c r="B1303" i="15" s="1"/>
  <c r="H1304" i="15"/>
  <c r="B1304" i="15" s="1"/>
  <c r="H1305" i="15"/>
  <c r="B1305" i="15" s="1"/>
  <c r="H1306" i="15"/>
  <c r="B1306" i="15" s="1"/>
  <c r="H1307" i="15"/>
  <c r="B1307" i="15" s="1"/>
  <c r="H1308" i="15"/>
  <c r="B1308" i="15" s="1"/>
  <c r="H1309" i="15"/>
  <c r="H1310" i="15"/>
  <c r="B1310" i="15" s="1"/>
  <c r="H1311" i="15"/>
  <c r="B1311" i="15" s="1"/>
  <c r="H1312" i="15"/>
  <c r="B1312" i="15" s="1"/>
  <c r="H1313" i="15"/>
  <c r="B1313" i="15" s="1"/>
  <c r="H1314" i="15"/>
  <c r="B1314" i="15" s="1"/>
  <c r="H1315" i="15"/>
  <c r="H1316" i="15"/>
  <c r="B1316" i="15" s="1"/>
  <c r="H1317" i="15"/>
  <c r="H1318" i="15"/>
  <c r="B1318" i="15" s="1"/>
  <c r="H1319" i="15"/>
  <c r="B1319" i="15" s="1"/>
  <c r="H1320" i="15"/>
  <c r="B1320" i="15" s="1"/>
  <c r="H1321" i="15"/>
  <c r="B1321" i="15" s="1"/>
  <c r="H1322" i="15"/>
  <c r="B1322" i="15" s="1"/>
  <c r="H1323" i="15"/>
  <c r="B1323" i="15" s="1"/>
  <c r="H1324" i="15"/>
  <c r="B1324" i="15" s="1"/>
  <c r="H1325" i="15"/>
  <c r="H1326" i="15"/>
  <c r="B1326" i="15" s="1"/>
  <c r="H1327" i="15"/>
  <c r="B1327" i="15" s="1"/>
  <c r="H1328" i="15"/>
  <c r="B1328" i="15" s="1"/>
  <c r="H1329" i="15"/>
  <c r="B1329" i="15" s="1"/>
  <c r="H1330" i="15"/>
  <c r="B1330" i="15" s="1"/>
  <c r="H1331" i="15"/>
  <c r="B1331" i="15" s="1"/>
  <c r="H1332" i="15"/>
  <c r="B1332" i="15" s="1"/>
  <c r="H1333" i="15"/>
  <c r="H1334" i="15"/>
  <c r="B1334" i="15" s="1"/>
  <c r="H1335" i="15"/>
  <c r="B1335" i="15" s="1"/>
  <c r="H1336" i="15"/>
  <c r="B1336" i="15" s="1"/>
  <c r="H1337" i="15"/>
  <c r="B1337" i="15" s="1"/>
  <c r="H1338" i="15"/>
  <c r="B1338" i="15" s="1"/>
  <c r="H1339" i="15"/>
  <c r="H1340" i="15"/>
  <c r="B1340" i="15" s="1"/>
  <c r="H1341" i="15"/>
  <c r="H1342" i="15"/>
  <c r="B1342" i="15" s="1"/>
  <c r="H1343" i="15"/>
  <c r="B1343" i="15" s="1"/>
  <c r="H1344" i="15"/>
  <c r="B1344" i="15" s="1"/>
  <c r="H1345" i="15"/>
  <c r="B1345" i="15" s="1"/>
  <c r="H1346" i="15"/>
  <c r="B1346" i="15" s="1"/>
  <c r="H1347" i="15"/>
  <c r="B1347" i="15" s="1"/>
  <c r="H1348" i="15"/>
  <c r="B1348" i="15" s="1"/>
  <c r="H1349" i="15"/>
  <c r="H1350" i="15"/>
  <c r="H1351" i="15"/>
  <c r="B1351" i="15" s="1"/>
  <c r="H1352" i="15"/>
  <c r="B1352" i="15" s="1"/>
  <c r="H1353" i="15"/>
  <c r="B1353" i="15" s="1"/>
  <c r="H1354" i="15"/>
  <c r="B1354" i="15" s="1"/>
  <c r="H1355" i="15"/>
  <c r="B1355" i="15" s="1"/>
  <c r="H1356" i="15"/>
  <c r="B1356" i="15" s="1"/>
  <c r="H1357" i="15"/>
  <c r="H1358" i="15"/>
  <c r="B1358" i="15" s="1"/>
  <c r="H1359" i="15"/>
  <c r="B1359" i="15" s="1"/>
  <c r="H1360" i="15"/>
  <c r="B1360" i="15" s="1"/>
  <c r="H1361" i="15"/>
  <c r="B1361" i="15" s="1"/>
  <c r="H1362" i="15"/>
  <c r="H1363" i="15"/>
  <c r="B1363" i="15" s="1"/>
  <c r="H1364" i="15"/>
  <c r="B1364" i="15" s="1"/>
  <c r="H1365" i="15"/>
  <c r="H1366" i="15"/>
  <c r="B1366" i="15" s="1"/>
  <c r="H1367" i="15"/>
  <c r="B1367" i="15" s="1"/>
  <c r="H1368" i="15"/>
  <c r="B1368" i="15" s="1"/>
  <c r="H1369" i="15"/>
  <c r="B1369" i="15" s="1"/>
  <c r="H1370" i="15"/>
  <c r="H1371" i="15"/>
  <c r="H1372" i="15"/>
  <c r="B1372" i="15" s="1"/>
  <c r="H1373" i="15"/>
  <c r="H1374" i="15"/>
  <c r="B1374" i="15" s="1"/>
  <c r="H1375" i="15"/>
  <c r="B1375" i="15" s="1"/>
  <c r="H1376" i="15"/>
  <c r="B1376" i="15" s="1"/>
  <c r="H1377" i="15"/>
  <c r="B1377" i="15" s="1"/>
  <c r="H1378" i="15"/>
  <c r="B1378" i="15" s="1"/>
  <c r="H1379" i="15"/>
  <c r="B1379" i="15" s="1"/>
  <c r="H1380" i="15"/>
  <c r="B1380" i="15" s="1"/>
  <c r="H1381" i="15"/>
  <c r="H1382" i="15"/>
  <c r="B1382" i="15" s="1"/>
  <c r="H1383" i="15"/>
  <c r="B1383" i="15" s="1"/>
  <c r="H1384" i="15"/>
  <c r="B1384" i="15" s="1"/>
  <c r="H1385" i="15"/>
  <c r="B1385" i="15" s="1"/>
  <c r="H1386" i="15"/>
  <c r="B1386" i="15" s="1"/>
  <c r="H1387" i="15"/>
  <c r="B1387" i="15" s="1"/>
  <c r="H1388" i="15"/>
  <c r="B1388" i="15" s="1"/>
  <c r="H1389" i="15"/>
  <c r="H1390" i="15"/>
  <c r="B1390" i="15" s="1"/>
  <c r="H1391" i="15"/>
  <c r="B1391" i="15" s="1"/>
  <c r="H1392" i="15"/>
  <c r="B1392" i="15" s="1"/>
  <c r="H1393" i="15"/>
  <c r="B1393" i="15" s="1"/>
  <c r="H1394" i="15"/>
  <c r="B1394" i="15" s="1"/>
  <c r="H1395" i="15"/>
  <c r="B1395" i="15" s="1"/>
  <c r="H1396" i="15"/>
  <c r="B1396" i="15" s="1"/>
  <c r="H1397" i="15"/>
  <c r="H1398" i="15"/>
  <c r="H1399" i="15"/>
  <c r="B1399" i="15" s="1"/>
  <c r="H1400" i="15"/>
  <c r="H1401" i="15"/>
  <c r="B1401" i="15" s="1"/>
  <c r="H1402" i="15"/>
  <c r="B1402" i="15" s="1"/>
  <c r="H1403" i="15"/>
  <c r="B1403" i="15" s="1"/>
  <c r="H1404" i="15"/>
  <c r="B1404" i="15" s="1"/>
  <c r="H1405" i="15"/>
  <c r="H1406" i="15"/>
  <c r="B1406" i="15" s="1"/>
  <c r="H1407" i="15"/>
  <c r="B1407" i="15" s="1"/>
  <c r="H1408" i="15"/>
  <c r="B1408" i="15" s="1"/>
  <c r="H1409" i="15"/>
  <c r="B1409" i="15" s="1"/>
  <c r="H1410" i="15"/>
  <c r="B1410" i="15" s="1"/>
  <c r="H1411" i="15"/>
  <c r="B1411" i="15" s="1"/>
  <c r="H1412" i="15"/>
  <c r="B1412" i="15" s="1"/>
  <c r="H1413" i="15"/>
  <c r="H1414" i="15"/>
  <c r="B1414" i="15" s="1"/>
  <c r="H1415" i="15"/>
  <c r="B1415" i="15" s="1"/>
  <c r="H1416" i="15"/>
  <c r="B1416" i="15" s="1"/>
  <c r="H1417" i="15"/>
  <c r="H1418" i="15"/>
  <c r="B1418" i="15" s="1"/>
  <c r="H1419" i="15"/>
  <c r="B1419" i="15" s="1"/>
  <c r="H1420" i="15"/>
  <c r="B1420" i="15" s="1"/>
  <c r="H1421" i="15"/>
  <c r="H1422" i="15"/>
  <c r="H1423" i="15"/>
  <c r="B1423" i="15" s="1"/>
  <c r="H1424" i="15"/>
  <c r="B1424" i="15" s="1"/>
  <c r="H1425" i="15"/>
  <c r="H1426" i="15"/>
  <c r="B1426" i="15" s="1"/>
  <c r="H1427" i="15"/>
  <c r="B1427" i="15" s="1"/>
  <c r="H1428" i="15"/>
  <c r="H1429" i="15"/>
  <c r="H1430" i="15"/>
  <c r="B1430" i="15" s="1"/>
  <c r="H1431" i="15"/>
  <c r="B1431" i="15" s="1"/>
  <c r="H1432" i="15"/>
  <c r="B1432" i="15" s="1"/>
  <c r="H1433" i="15"/>
  <c r="H1434" i="15"/>
  <c r="B1434" i="15" s="1"/>
  <c r="H1435" i="15"/>
  <c r="B1435" i="15" s="1"/>
  <c r="H1436" i="15"/>
  <c r="H1437" i="15"/>
  <c r="H1438" i="15"/>
  <c r="B1438" i="15" s="1"/>
  <c r="H1439" i="15"/>
  <c r="B1439" i="15" s="1"/>
  <c r="H1440" i="15"/>
  <c r="B1440" i="15" s="1"/>
  <c r="H1441" i="15"/>
  <c r="H1442" i="15"/>
  <c r="B1442" i="15" s="1"/>
  <c r="H64" i="15"/>
  <c r="B64" i="15" s="1"/>
  <c r="H65" i="15"/>
  <c r="B65" i="15" s="1"/>
  <c r="H66" i="15"/>
  <c r="B66" i="15" s="1"/>
  <c r="H67" i="15"/>
  <c r="B67" i="15" s="1"/>
  <c r="H68" i="15"/>
  <c r="B68" i="15" s="1"/>
  <c r="H69" i="15"/>
  <c r="B69" i="15" s="1"/>
  <c r="H70" i="15"/>
  <c r="B70" i="15" s="1"/>
  <c r="H71" i="15"/>
  <c r="B71" i="15" s="1"/>
  <c r="H72" i="15"/>
  <c r="B72" i="15" s="1"/>
  <c r="H73" i="15"/>
  <c r="B73" i="15" s="1"/>
  <c r="H74" i="15"/>
  <c r="B74" i="15" s="1"/>
  <c r="H75" i="15"/>
  <c r="B75" i="15" s="1"/>
  <c r="H76" i="15"/>
  <c r="B76" i="15" s="1"/>
  <c r="H77" i="15"/>
  <c r="B77" i="15" s="1"/>
  <c r="H78" i="15"/>
  <c r="B78" i="15" s="1"/>
  <c r="H79" i="15"/>
  <c r="B79" i="15" s="1"/>
  <c r="H80" i="15"/>
  <c r="B80" i="15" s="1"/>
  <c r="H81" i="15"/>
  <c r="B81" i="15" s="1"/>
  <c r="H82" i="15"/>
  <c r="B82" i="15" s="1"/>
  <c r="H83" i="15"/>
  <c r="B83" i="15" s="1"/>
  <c r="H84" i="15"/>
  <c r="B84" i="15" s="1"/>
  <c r="H85" i="15"/>
  <c r="B85" i="15" s="1"/>
  <c r="H86" i="15"/>
  <c r="B86" i="15" s="1"/>
  <c r="H87" i="15"/>
  <c r="B87" i="15" s="1"/>
  <c r="H88" i="15"/>
  <c r="B88" i="15" s="1"/>
  <c r="H89" i="15"/>
  <c r="B89" i="15" s="1"/>
  <c r="H90" i="15"/>
  <c r="B90" i="15" s="1"/>
  <c r="H91" i="15"/>
  <c r="B91" i="15" s="1"/>
  <c r="H92" i="15"/>
  <c r="B92" i="15" s="1"/>
  <c r="H93" i="15"/>
  <c r="B93" i="15" s="1"/>
  <c r="H94" i="15"/>
  <c r="B94" i="15" s="1"/>
  <c r="H95" i="15"/>
  <c r="B95" i="15" s="1"/>
  <c r="H63" i="15"/>
  <c r="B63" i="15" s="1"/>
  <c r="H62" i="15"/>
  <c r="B62" i="15" s="1"/>
  <c r="B101" i="15"/>
  <c r="B107" i="15"/>
  <c r="B109" i="15"/>
  <c r="B123" i="15"/>
  <c r="B131" i="15"/>
  <c r="B132" i="15"/>
  <c r="B133" i="15"/>
  <c r="B141" i="15"/>
  <c r="B162" i="15"/>
  <c r="B163" i="15"/>
  <c r="B165" i="15"/>
  <c r="B171" i="15"/>
  <c r="B173" i="15"/>
  <c r="B186" i="15"/>
  <c r="B187" i="15"/>
  <c r="B197" i="15"/>
  <c r="B203" i="15"/>
  <c r="B205" i="15"/>
  <c r="B227" i="15"/>
  <c r="B229" i="15"/>
  <c r="B237" i="15"/>
  <c r="B251" i="15"/>
  <c r="B261" i="15"/>
  <c r="B267" i="15"/>
  <c r="B269" i="15"/>
  <c r="B283" i="15"/>
  <c r="B293" i="15"/>
  <c r="B301" i="15"/>
  <c r="B304" i="15"/>
  <c r="B323" i="15"/>
  <c r="B325" i="15"/>
  <c r="B331" i="15"/>
  <c r="B333" i="15"/>
  <c r="B347" i="15"/>
  <c r="B357" i="15"/>
  <c r="B362" i="15"/>
  <c r="B363" i="15"/>
  <c r="B364" i="15"/>
  <c r="B365" i="15"/>
  <c r="B379" i="15"/>
  <c r="B387" i="15"/>
  <c r="B389" i="15"/>
  <c r="B397" i="15"/>
  <c r="B421" i="15"/>
  <c r="B427" i="15"/>
  <c r="B429" i="15"/>
  <c r="B443" i="15"/>
  <c r="B449" i="15"/>
  <c r="B453" i="15"/>
  <c r="B461" i="15"/>
  <c r="B484" i="15"/>
  <c r="B485" i="15"/>
  <c r="B488" i="15"/>
  <c r="B493" i="15"/>
  <c r="B507" i="15"/>
  <c r="B515" i="15"/>
  <c r="B517" i="15"/>
  <c r="B523" i="15"/>
  <c r="B525" i="15"/>
  <c r="B538" i="15"/>
  <c r="B548" i="15"/>
  <c r="B549" i="15"/>
  <c r="B557" i="15"/>
  <c r="B579" i="15"/>
  <c r="B581" i="15"/>
  <c r="B587" i="15"/>
  <c r="B589" i="15"/>
  <c r="B602" i="15"/>
  <c r="B613" i="15"/>
  <c r="B621" i="15"/>
  <c r="B635" i="15"/>
  <c r="B645" i="15"/>
  <c r="B653" i="15"/>
  <c r="B672" i="15"/>
  <c r="B675" i="15"/>
  <c r="B677" i="15"/>
  <c r="B685" i="15"/>
  <c r="B699" i="15"/>
  <c r="B709" i="15"/>
  <c r="B715" i="15"/>
  <c r="B717" i="15"/>
  <c r="B728" i="15"/>
  <c r="B739" i="15"/>
  <c r="B741" i="15"/>
  <c r="B749" i="15"/>
  <c r="B763" i="15"/>
  <c r="B771" i="15"/>
  <c r="B773" i="15"/>
  <c r="B779" i="15"/>
  <c r="B781" i="15"/>
  <c r="B789" i="15"/>
  <c r="B795" i="15"/>
  <c r="B797" i="15"/>
  <c r="B804" i="15"/>
  <c r="B805" i="15"/>
  <c r="B811" i="15"/>
  <c r="B812" i="15"/>
  <c r="B813" i="15"/>
  <c r="B814" i="15"/>
  <c r="B815" i="15"/>
  <c r="B821" i="15"/>
  <c r="B828" i="15"/>
  <c r="B829" i="15"/>
  <c r="B834" i="15"/>
  <c r="B837" i="15"/>
  <c r="B845" i="15"/>
  <c r="B850" i="15"/>
  <c r="B851" i="15"/>
  <c r="B852" i="15"/>
  <c r="B853" i="15"/>
  <c r="B858" i="15"/>
  <c r="B859" i="15"/>
  <c r="B861" i="15"/>
  <c r="B868" i="15"/>
  <c r="B869" i="15"/>
  <c r="B877" i="15"/>
  <c r="B884" i="15"/>
  <c r="B885" i="15"/>
  <c r="B892" i="15"/>
  <c r="B893" i="15"/>
  <c r="B901" i="15"/>
  <c r="B907" i="15"/>
  <c r="B909" i="15"/>
  <c r="B916" i="15"/>
  <c r="B917" i="15"/>
  <c r="B923" i="15"/>
  <c r="B925" i="15"/>
  <c r="B933" i="15"/>
  <c r="B934" i="15"/>
  <c r="B940" i="15"/>
  <c r="B941" i="15"/>
  <c r="B948" i="15"/>
  <c r="B949" i="15"/>
  <c r="B950" i="15"/>
  <c r="B957" i="15"/>
  <c r="B965" i="15"/>
  <c r="B966" i="15"/>
  <c r="B971" i="15"/>
  <c r="B973" i="15"/>
  <c r="B981" i="15"/>
  <c r="B982" i="15"/>
  <c r="B989" i="15"/>
  <c r="B994" i="15"/>
  <c r="B995" i="15"/>
  <c r="B997" i="15"/>
  <c r="B1004" i="15"/>
  <c r="B1005" i="15"/>
  <c r="B1011" i="15"/>
  <c r="B1013" i="15"/>
  <c r="B1021" i="15"/>
  <c r="B1029" i="15"/>
  <c r="B1030" i="15"/>
  <c r="B1037" i="15"/>
  <c r="B1041" i="15"/>
  <c r="B1042" i="15"/>
  <c r="B1045" i="15"/>
  <c r="B1051" i="15"/>
  <c r="B1053" i="15"/>
  <c r="B1059" i="15"/>
  <c r="B1061" i="15"/>
  <c r="B1069" i="15"/>
  <c r="B1070" i="15"/>
  <c r="B1077" i="15"/>
  <c r="B1083" i="15"/>
  <c r="B1085" i="15"/>
  <c r="B1093" i="15"/>
  <c r="B1101" i="15"/>
  <c r="B1102" i="15"/>
  <c r="B1107" i="15"/>
  <c r="B1109" i="15"/>
  <c r="B1115" i="15"/>
  <c r="B1117" i="15"/>
  <c r="B1125" i="15"/>
  <c r="B1126" i="15"/>
  <c r="B1133" i="15"/>
  <c r="B1141" i="15"/>
  <c r="B1149" i="15"/>
  <c r="B1155" i="15"/>
  <c r="B1157" i="15"/>
  <c r="B1165" i="15"/>
  <c r="B1173" i="15"/>
  <c r="B1181" i="15"/>
  <c r="B1187" i="15"/>
  <c r="B1189" i="15"/>
  <c r="B1197" i="15"/>
  <c r="B1203" i="15"/>
  <c r="B1205" i="15"/>
  <c r="B1213" i="15"/>
  <c r="B1214" i="15"/>
  <c r="B1221" i="15"/>
  <c r="B1222" i="15"/>
  <c r="B1223" i="15"/>
  <c r="B1229" i="15"/>
  <c r="B1235" i="15"/>
  <c r="B1237" i="15"/>
  <c r="B1245" i="15"/>
  <c r="B1246" i="15"/>
  <c r="B1253" i="15"/>
  <c r="B1254" i="15"/>
  <c r="B1261" i="15"/>
  <c r="B1262" i="15"/>
  <c r="B1263" i="15"/>
  <c r="B1269" i="15"/>
  <c r="B1275" i="15"/>
  <c r="B1277" i="15"/>
  <c r="B1281" i="15"/>
  <c r="B1285" i="15"/>
  <c r="B1290" i="15"/>
  <c r="B1291" i="15"/>
  <c r="B1293" i="15"/>
  <c r="B1301" i="15"/>
  <c r="B1302" i="15"/>
  <c r="B1309" i="15"/>
  <c r="B1315" i="15"/>
  <c r="B1317" i="15"/>
  <c r="B1325" i="15"/>
  <c r="B1333" i="15"/>
  <c r="B1339" i="15"/>
  <c r="B1341" i="15"/>
  <c r="B1349" i="15"/>
  <c r="B1350" i="15"/>
  <c r="B1357" i="15"/>
  <c r="B1362" i="15"/>
  <c r="B1365" i="15"/>
  <c r="B1370" i="15"/>
  <c r="B1371" i="15"/>
  <c r="B1373" i="15"/>
  <c r="B1381" i="15"/>
  <c r="B1389" i="15"/>
  <c r="B1397" i="15"/>
  <c r="B1398" i="15"/>
  <c r="B1400" i="15"/>
  <c r="B1405" i="15"/>
  <c r="B1413" i="15"/>
  <c r="B1417" i="15"/>
  <c r="B1421" i="15"/>
  <c r="B1422" i="15"/>
  <c r="B1425" i="15"/>
  <c r="B1428" i="15"/>
  <c r="B1429" i="15"/>
  <c r="B1433" i="15"/>
  <c r="B1436" i="15"/>
  <c r="B1437" i="15"/>
  <c r="B1441" i="15"/>
  <c r="H3" i="15"/>
  <c r="B3" i="15" s="1"/>
  <c r="H4" i="15"/>
  <c r="B4" i="15" s="1"/>
  <c r="H5" i="15"/>
  <c r="B5" i="15" s="1"/>
  <c r="H6" i="15"/>
  <c r="B6" i="15" s="1"/>
  <c r="H7" i="15"/>
  <c r="B7" i="15" s="1"/>
  <c r="H8" i="15"/>
  <c r="B8" i="15" s="1"/>
  <c r="H9" i="15"/>
  <c r="B9" i="15" s="1"/>
  <c r="H10" i="15"/>
  <c r="B10" i="15" s="1"/>
  <c r="H11" i="15"/>
  <c r="B11" i="15" s="1"/>
  <c r="H12" i="15"/>
  <c r="B12" i="15" s="1"/>
  <c r="H13" i="15"/>
  <c r="B13" i="15" s="1"/>
  <c r="H14" i="15"/>
  <c r="B14" i="15" s="1"/>
  <c r="H15" i="15"/>
  <c r="B15" i="15" s="1"/>
  <c r="H16" i="15"/>
  <c r="B16" i="15" s="1"/>
  <c r="H17" i="15"/>
  <c r="B17" i="15" s="1"/>
  <c r="H18" i="15"/>
  <c r="B18" i="15" s="1"/>
  <c r="H19" i="15"/>
  <c r="B19" i="15" s="1"/>
  <c r="H20" i="15"/>
  <c r="B20" i="15" s="1"/>
  <c r="H21" i="15"/>
  <c r="B21" i="15" s="1"/>
  <c r="H22" i="15"/>
  <c r="B22" i="15" s="1"/>
  <c r="H23" i="15"/>
  <c r="B23" i="15" s="1"/>
  <c r="H24" i="15"/>
  <c r="B24" i="15" s="1"/>
  <c r="H25" i="15"/>
  <c r="B25" i="15" s="1"/>
  <c r="H26" i="15"/>
  <c r="B26" i="15" s="1"/>
  <c r="H27" i="15"/>
  <c r="B27" i="15" s="1"/>
  <c r="H28" i="15"/>
  <c r="B28" i="15" s="1"/>
  <c r="H29" i="15"/>
  <c r="B29" i="15" s="1"/>
  <c r="H30" i="15"/>
  <c r="B30" i="15" s="1"/>
  <c r="H31" i="15"/>
  <c r="B31" i="15" s="1"/>
  <c r="H32" i="15"/>
  <c r="B32" i="15" s="1"/>
  <c r="H33" i="15"/>
  <c r="B33" i="15" s="1"/>
  <c r="H34" i="15"/>
  <c r="B34" i="15" s="1"/>
  <c r="H35" i="15"/>
  <c r="B35" i="15" s="1"/>
  <c r="H36" i="15"/>
  <c r="B36" i="15" s="1"/>
  <c r="H37" i="15"/>
  <c r="B37" i="15" s="1"/>
  <c r="H38" i="15"/>
  <c r="B38" i="15" s="1"/>
  <c r="H39" i="15"/>
  <c r="B39" i="15" s="1"/>
  <c r="H40" i="15"/>
  <c r="B40" i="15" s="1"/>
  <c r="H41" i="15"/>
  <c r="B41" i="15" s="1"/>
  <c r="H42" i="15"/>
  <c r="B42" i="15" s="1"/>
  <c r="H43" i="15"/>
  <c r="B43" i="15" s="1"/>
  <c r="H44" i="15"/>
  <c r="B44" i="15" s="1"/>
  <c r="H45" i="15"/>
  <c r="B45" i="15" s="1"/>
  <c r="H46" i="15"/>
  <c r="B46" i="15" s="1"/>
  <c r="H47" i="15"/>
  <c r="B47" i="15" s="1"/>
  <c r="H48" i="15"/>
  <c r="B48" i="15" s="1"/>
  <c r="H49" i="15"/>
  <c r="B49" i="15" s="1"/>
  <c r="H50" i="15"/>
  <c r="B50" i="15" s="1"/>
  <c r="H51" i="15"/>
  <c r="B51" i="15" s="1"/>
  <c r="H52" i="15"/>
  <c r="B52" i="15" s="1"/>
  <c r="H53" i="15"/>
  <c r="B53" i="15" s="1"/>
  <c r="H54" i="15"/>
  <c r="B54" i="15" s="1"/>
  <c r="H55" i="15"/>
  <c r="B55" i="15" s="1"/>
  <c r="H56" i="15"/>
  <c r="B56" i="15" s="1"/>
  <c r="H57" i="15"/>
  <c r="B57" i="15" s="1"/>
  <c r="H58" i="15"/>
  <c r="B58" i="15" s="1"/>
  <c r="H59" i="15"/>
  <c r="B59" i="15" s="1"/>
  <c r="H60" i="15"/>
  <c r="B60" i="15" s="1"/>
  <c r="H61" i="15"/>
  <c r="B61" i="15" s="1"/>
  <c r="H2" i="15"/>
  <c r="B2" i="15" s="1"/>
  <c r="R3" i="16" l="1"/>
  <c r="R4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5" i="16"/>
  <c r="N40" i="16" l="1"/>
  <c r="N22" i="16"/>
  <c r="N9" i="16"/>
  <c r="N13" i="16"/>
  <c r="N8" i="16"/>
  <c r="N39" i="16"/>
  <c r="N14" i="16"/>
  <c r="N19" i="16"/>
  <c r="N18" i="16"/>
  <c r="N11" i="16"/>
  <c r="N6" i="16"/>
  <c r="N10" i="16"/>
  <c r="N20" i="16"/>
  <c r="N38" i="16"/>
  <c r="N37" i="16"/>
  <c r="N17" i="16"/>
  <c r="N36" i="16"/>
  <c r="N35" i="16"/>
  <c r="N34" i="16"/>
  <c r="N42" i="16"/>
  <c r="N15" i="16"/>
  <c r="N21" i="16"/>
  <c r="N33" i="16"/>
  <c r="N31" i="16"/>
  <c r="N32" i="16"/>
  <c r="N30" i="16"/>
  <c r="N16" i="16"/>
  <c r="N28" i="16"/>
  <c r="N12" i="16"/>
  <c r="N23" i="16"/>
  <c r="N25" i="16"/>
  <c r="N27" i="16"/>
  <c r="N29" i="16"/>
  <c r="N5" i="16"/>
  <c r="N26" i="16"/>
  <c r="N7" i="16"/>
  <c r="N4" i="16"/>
  <c r="N24" i="16"/>
  <c r="N41" i="16"/>
  <c r="Q36" i="14" l="1"/>
  <c r="Q24" i="14"/>
  <c r="Q26" i="14"/>
  <c r="Q21" i="14"/>
  <c r="Q11" i="14"/>
  <c r="Q40" i="14"/>
  <c r="Q38" i="14"/>
  <c r="Q23" i="14"/>
  <c r="Q16" i="14"/>
  <c r="Q33" i="14"/>
  <c r="Q27" i="14"/>
  <c r="Q22" i="14"/>
  <c r="Q13" i="14"/>
  <c r="Q5" i="14"/>
  <c r="Q35" i="14"/>
  <c r="Q17" i="14"/>
  <c r="Q6" i="14"/>
  <c r="Q4" i="14"/>
  <c r="R11" i="14" s="1"/>
  <c r="Q37" i="14"/>
  <c r="Q12" i="14"/>
  <c r="Q39" i="14"/>
  <c r="Q29" i="14"/>
  <c r="Q10" i="14"/>
  <c r="Q19" i="14"/>
  <c r="Q41" i="14"/>
  <c r="Q32" i="14"/>
  <c r="Q28" i="14"/>
  <c r="Q8" i="14"/>
  <c r="Q14" i="14"/>
  <c r="Q34" i="14"/>
  <c r="Q31" i="14"/>
  <c r="Q25" i="14"/>
  <c r="Q15" i="14"/>
  <c r="Q20" i="14"/>
  <c r="Q18" i="14"/>
  <c r="Q9" i="14"/>
  <c r="Q7" i="14"/>
  <c r="Q30" i="14"/>
  <c r="R17" i="14" l="1"/>
  <c r="S17" i="14" s="1"/>
  <c r="R41" i="14"/>
  <c r="S41" i="14" s="1"/>
  <c r="R33" i="14"/>
  <c r="S33" i="14" s="1"/>
  <c r="R32" i="14"/>
  <c r="S32" i="14" s="1"/>
  <c r="R18" i="14"/>
  <c r="S18" i="14" s="1"/>
  <c r="R16" i="14"/>
  <c r="S16" i="14" s="1"/>
  <c r="R10" i="14"/>
  <c r="S10" i="14" s="1"/>
  <c r="R40" i="14"/>
  <c r="S40" i="14" s="1"/>
  <c r="R9" i="14"/>
  <c r="R34" i="14"/>
  <c r="S34" i="14" s="1"/>
  <c r="S9" i="14"/>
  <c r="S11" i="14"/>
  <c r="R8" i="14"/>
  <c r="S8" i="14" s="1"/>
  <c r="R25" i="14"/>
  <c r="S25" i="14" s="1"/>
  <c r="R26" i="14"/>
  <c r="S26" i="14" s="1"/>
  <c r="R4" i="14"/>
  <c r="S4" i="14" s="1"/>
  <c r="R24" i="14"/>
  <c r="S24" i="14" s="1"/>
  <c r="R39" i="14"/>
  <c r="S39" i="14" s="1"/>
  <c r="R15" i="14"/>
  <c r="S15" i="14" s="1"/>
  <c r="R38" i="14"/>
  <c r="S38" i="14" s="1"/>
  <c r="R30" i="14"/>
  <c r="S30" i="14" s="1"/>
  <c r="R22" i="14"/>
  <c r="S22" i="14" s="1"/>
  <c r="R14" i="14"/>
  <c r="S14" i="14" s="1"/>
  <c r="R6" i="14"/>
  <c r="S6" i="14" s="1"/>
  <c r="R31" i="14"/>
  <c r="S31" i="14" s="1"/>
  <c r="R23" i="14"/>
  <c r="S23" i="14" s="1"/>
  <c r="R7" i="14"/>
  <c r="S7" i="14" s="1"/>
  <c r="R37" i="14"/>
  <c r="S37" i="14" s="1"/>
  <c r="R29" i="14"/>
  <c r="S29" i="14" s="1"/>
  <c r="R21" i="14"/>
  <c r="S21" i="14" s="1"/>
  <c r="R13" i="14"/>
  <c r="S13" i="14" s="1"/>
  <c r="R5" i="14"/>
  <c r="S5" i="14" s="1"/>
  <c r="R36" i="14"/>
  <c r="S36" i="14" s="1"/>
  <c r="R28" i="14"/>
  <c r="S28" i="14" s="1"/>
  <c r="R20" i="14"/>
  <c r="S20" i="14" s="1"/>
  <c r="R12" i="14"/>
  <c r="S12" i="14" s="1"/>
  <c r="R35" i="14"/>
  <c r="S35" i="14" s="1"/>
  <c r="R27" i="14"/>
  <c r="S27" i="14" s="1"/>
  <c r="R19" i="14"/>
  <c r="S19" i="14" s="1"/>
  <c r="O5" i="13" l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4" i="13"/>
  <c r="K29" i="13" l="1"/>
  <c r="K32" i="13"/>
  <c r="K33" i="13"/>
  <c r="K34" i="13"/>
  <c r="K35" i="13"/>
  <c r="K36" i="13"/>
  <c r="K37" i="13"/>
  <c r="K38" i="13"/>
  <c r="K30" i="13"/>
  <c r="K39" i="13"/>
  <c r="K40" i="13"/>
  <c r="K5" i="13"/>
  <c r="K41" i="13"/>
  <c r="K42" i="13"/>
  <c r="K8" i="13"/>
  <c r="K23" i="13"/>
  <c r="K43" i="13"/>
  <c r="K11" i="13"/>
  <c r="K44" i="13"/>
  <c r="K45" i="13"/>
  <c r="K19" i="13"/>
  <c r="K46" i="13"/>
  <c r="K12" i="13"/>
  <c r="K47" i="13"/>
  <c r="K18" i="13"/>
  <c r="K48" i="13"/>
  <c r="K9" i="13"/>
  <c r="K13" i="13"/>
  <c r="K28" i="13"/>
  <c r="K49" i="13"/>
  <c r="K16" i="13"/>
  <c r="K17" i="13"/>
  <c r="K25" i="13"/>
  <c r="K20" i="13"/>
  <c r="K27" i="13"/>
  <c r="K50" i="13"/>
  <c r="K14" i="13"/>
  <c r="K51" i="13"/>
  <c r="K52" i="13"/>
  <c r="K15" i="13"/>
  <c r="K53" i="13"/>
  <c r="K24" i="13"/>
  <c r="K54" i="13"/>
  <c r="K22" i="13"/>
  <c r="K55" i="13"/>
  <c r="K56" i="13"/>
  <c r="K57" i="13"/>
  <c r="K58" i="13"/>
  <c r="K10" i="13"/>
  <c r="K26" i="13"/>
  <c r="K4" i="13"/>
  <c r="K59" i="13"/>
  <c r="K7" i="13"/>
  <c r="K21" i="13"/>
  <c r="K60" i="13"/>
  <c r="K61" i="13"/>
  <c r="K62" i="13"/>
  <c r="K6" i="13"/>
  <c r="K31" i="13"/>
  <c r="I37" i="10" l="1"/>
  <c r="I47" i="10"/>
  <c r="I38" i="10"/>
  <c r="I26" i="10"/>
  <c r="I27" i="10"/>
  <c r="I36" i="10"/>
  <c r="I31" i="10"/>
  <c r="I19" i="10"/>
  <c r="I57" i="10"/>
  <c r="I28" i="10"/>
  <c r="I24" i="10"/>
  <c r="I17" i="10"/>
  <c r="I39" i="10"/>
  <c r="I35" i="10"/>
  <c r="I33" i="10"/>
  <c r="I20" i="10"/>
  <c r="I4" i="10"/>
  <c r="I46" i="10"/>
  <c r="I32" i="10"/>
  <c r="I13" i="10"/>
  <c r="I42" i="10"/>
  <c r="I40" i="10"/>
  <c r="I11" i="10"/>
  <c r="I55" i="10"/>
  <c r="I21" i="10"/>
  <c r="I12" i="10"/>
  <c r="I52" i="10"/>
  <c r="I18" i="10"/>
  <c r="I50" i="10"/>
  <c r="I54" i="10"/>
  <c r="I43" i="10"/>
  <c r="I23" i="10"/>
  <c r="I16" i="10"/>
  <c r="I25" i="10"/>
  <c r="I8" i="10"/>
  <c r="I6" i="10"/>
  <c r="I15" i="10"/>
  <c r="I9" i="10"/>
  <c r="I7" i="10"/>
  <c r="I5" i="10"/>
  <c r="I51" i="10"/>
  <c r="I22" i="10"/>
  <c r="I56" i="10"/>
  <c r="I53" i="10"/>
  <c r="I48" i="10"/>
  <c r="I41" i="10"/>
  <c r="I44" i="10"/>
  <c r="I14" i="10"/>
  <c r="I10" i="10"/>
  <c r="I29" i="10"/>
  <c r="I45" i="10"/>
  <c r="I49" i="10"/>
  <c r="I34" i="10"/>
  <c r="I30" i="10"/>
  <c r="N17" i="12" l="1"/>
  <c r="N11" i="12"/>
  <c r="N24" i="12"/>
  <c r="N10" i="12"/>
  <c r="N7" i="12"/>
  <c r="N8" i="12"/>
  <c r="N31" i="12"/>
  <c r="N38" i="12"/>
  <c r="N18" i="12"/>
  <c r="N37" i="12"/>
  <c r="N39" i="12"/>
  <c r="N33" i="12"/>
  <c r="N15" i="12"/>
  <c r="N5" i="12"/>
  <c r="N22" i="12"/>
  <c r="N30" i="12"/>
  <c r="N36" i="12"/>
  <c r="N9" i="12"/>
  <c r="N28" i="12"/>
  <c r="N6" i="12"/>
  <c r="N34" i="12"/>
  <c r="N16" i="12"/>
  <c r="N21" i="12"/>
  <c r="N13" i="12"/>
  <c r="N32" i="12"/>
  <c r="N25" i="12"/>
  <c r="N35" i="12"/>
  <c r="N14" i="12"/>
  <c r="N27" i="12"/>
  <c r="N20" i="12"/>
  <c r="N12" i="12"/>
  <c r="N4" i="12"/>
  <c r="N19" i="12"/>
  <c r="N29" i="12"/>
  <c r="N23" i="12"/>
  <c r="N26" i="12"/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4" i="6"/>
  <c r="G6" i="6"/>
  <c r="G11" i="6"/>
  <c r="G4" i="6"/>
  <c r="G21" i="6"/>
  <c r="G10" i="6"/>
  <c r="G13" i="6"/>
  <c r="G12" i="6"/>
  <c r="G19" i="6"/>
  <c r="G20" i="6"/>
  <c r="G9" i="6"/>
  <c r="G15" i="6"/>
  <c r="G18" i="6"/>
  <c r="G14" i="6"/>
  <c r="G16" i="6"/>
  <c r="G8" i="6"/>
  <c r="G17" i="6"/>
  <c r="G5" i="6"/>
  <c r="G7" i="6"/>
  <c r="F7" i="3"/>
  <c r="F9" i="3"/>
  <c r="F5" i="3"/>
  <c r="F6" i="3"/>
  <c r="F4" i="3"/>
  <c r="F10" i="3"/>
  <c r="F11" i="3"/>
  <c r="F12" i="3"/>
  <c r="F8" i="3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I14" i="2"/>
  <c r="C14" i="2"/>
  <c r="D14" i="2"/>
  <c r="I13" i="2"/>
  <c r="C13" i="2"/>
  <c r="D13" i="2"/>
  <c r="I12" i="2"/>
  <c r="C12" i="2"/>
  <c r="D12" i="2"/>
  <c r="I11" i="2"/>
  <c r="C11" i="2"/>
  <c r="D11" i="2"/>
  <c r="I10" i="2"/>
  <c r="C10" i="2"/>
  <c r="D10" i="2"/>
  <c r="I9" i="2"/>
  <c r="C9" i="2"/>
  <c r="D9" i="2"/>
  <c r="I8" i="2"/>
  <c r="C8" i="2"/>
  <c r="D8" i="2"/>
  <c r="I7" i="2"/>
  <c r="C7" i="2"/>
  <c r="D7" i="2"/>
  <c r="I6" i="2"/>
  <c r="C6" i="2"/>
  <c r="D6" i="2"/>
  <c r="I5" i="2"/>
  <c r="C5" i="2"/>
  <c r="D5" i="2"/>
  <c r="E5" i="2" s="1"/>
  <c r="G5" i="2" s="1"/>
  <c r="I4" i="2"/>
  <c r="C4" i="2"/>
  <c r="D4" i="2"/>
  <c r="E4" i="2" s="1"/>
  <c r="G4" i="2" s="1"/>
  <c r="I3" i="2"/>
  <c r="C3" i="2"/>
  <c r="D3" i="2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3" i="5"/>
  <c r="G9" i="5"/>
  <c r="I9" i="5" s="1"/>
  <c r="G12" i="5"/>
  <c r="I12" i="5" s="1"/>
  <c r="G5" i="5"/>
  <c r="I5" i="5" s="1"/>
  <c r="G17" i="5"/>
  <c r="I17" i="5" s="1"/>
  <c r="G13" i="5"/>
  <c r="I13" i="5" s="1"/>
  <c r="G15" i="5"/>
  <c r="I15" i="5" s="1"/>
  <c r="G16" i="5"/>
  <c r="I16" i="5" s="1"/>
  <c r="G10" i="5"/>
  <c r="I10" i="5" s="1"/>
  <c r="G8" i="5"/>
  <c r="I8" i="5" s="1"/>
  <c r="G11" i="5"/>
  <c r="I11" i="5" s="1"/>
  <c r="G4" i="5"/>
  <c r="I4" i="5" s="1"/>
  <c r="G7" i="5"/>
  <c r="I7" i="5" s="1"/>
  <c r="G6" i="5"/>
  <c r="I6" i="5" s="1"/>
  <c r="G14" i="5"/>
  <c r="I14" i="5" s="1"/>
  <c r="G3" i="5"/>
  <c r="I3" i="5" s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F4" i="4"/>
  <c r="J4" i="4"/>
  <c r="J8" i="4"/>
  <c r="J7" i="4"/>
  <c r="J6" i="4"/>
  <c r="J9" i="4"/>
  <c r="J5" i="4"/>
  <c r="F9" i="4"/>
  <c r="F6" i="4"/>
  <c r="F16" i="4"/>
  <c r="F15" i="4"/>
  <c r="F14" i="4"/>
  <c r="F12" i="4"/>
  <c r="F13" i="4"/>
  <c r="F7" i="4"/>
  <c r="F8" i="4"/>
  <c r="F11" i="4"/>
  <c r="F10" i="4"/>
  <c r="F5" i="4"/>
  <c r="F17" i="4"/>
  <c r="J9" i="8" l="1"/>
  <c r="M9" i="8" s="1"/>
  <c r="E13" i="2"/>
  <c r="G13" i="2" s="1"/>
  <c r="G10" i="3"/>
  <c r="H10" i="3" s="1"/>
  <c r="J41" i="8"/>
  <c r="H6" i="7"/>
  <c r="K6" i="7" s="1"/>
  <c r="J21" i="8"/>
  <c r="E3" i="2"/>
  <c r="G3" i="2" s="1"/>
  <c r="E8" i="2"/>
  <c r="G8" i="2" s="1"/>
  <c r="G11" i="3"/>
  <c r="H11" i="3" s="1"/>
  <c r="E10" i="2"/>
  <c r="G10" i="2" s="1"/>
  <c r="J34" i="8"/>
  <c r="J27" i="8"/>
  <c r="E7" i="2"/>
  <c r="G7" i="2" s="1"/>
  <c r="J17" i="8"/>
  <c r="M17" i="8" s="1"/>
  <c r="E12" i="2"/>
  <c r="G12" i="2" s="1"/>
  <c r="E14" i="2"/>
  <c r="G14" i="2" s="1"/>
  <c r="J5" i="8"/>
  <c r="M5" i="8" s="1"/>
  <c r="J38" i="8"/>
  <c r="J20" i="8"/>
  <c r="M20" i="8" s="1"/>
  <c r="J16" i="8"/>
  <c r="M16" i="8" s="1"/>
  <c r="E9" i="2"/>
  <c r="G9" i="2" s="1"/>
  <c r="E11" i="2"/>
  <c r="G11" i="2" s="1"/>
  <c r="G4" i="3"/>
  <c r="J4" i="3" s="1"/>
  <c r="J39" i="8"/>
  <c r="J33" i="8"/>
  <c r="J26" i="8"/>
  <c r="J4" i="8"/>
  <c r="M4" i="8" s="1"/>
  <c r="J12" i="8"/>
  <c r="M12" i="8" s="1"/>
  <c r="J8" i="8"/>
  <c r="M8" i="8" s="1"/>
  <c r="E6" i="2"/>
  <c r="G6" i="2" s="1"/>
  <c r="H15" i="7"/>
  <c r="K15" i="7" s="1"/>
  <c r="H9" i="7"/>
  <c r="K9" i="7" s="1"/>
  <c r="G9" i="3"/>
  <c r="H9" i="3" s="1"/>
  <c r="J31" i="8"/>
  <c r="J25" i="8"/>
  <c r="J11" i="8"/>
  <c r="M11" i="8" s="1"/>
  <c r="J7" i="8"/>
  <c r="M7" i="8" s="1"/>
  <c r="H19" i="7"/>
  <c r="K19" i="7" s="1"/>
  <c r="J43" i="8"/>
  <c r="J37" i="8"/>
  <c r="J30" i="8"/>
  <c r="J19" i="8"/>
  <c r="M19" i="8" s="1"/>
  <c r="J15" i="8"/>
  <c r="M15" i="8" s="1"/>
  <c r="J10" i="8"/>
  <c r="M10" i="8" s="1"/>
  <c r="H7" i="7"/>
  <c r="K7" i="7" s="1"/>
  <c r="G8" i="3"/>
  <c r="J8" i="3" s="1"/>
  <c r="G6" i="3"/>
  <c r="J42" i="8"/>
  <c r="J23" i="8"/>
  <c r="J18" i="8"/>
  <c r="M18" i="8" s="1"/>
  <c r="J6" i="8"/>
  <c r="M6" i="8" s="1"/>
  <c r="J35" i="8"/>
  <c r="J29" i="8"/>
  <c r="J22" i="8"/>
  <c r="J14" i="8"/>
  <c r="M14" i="8" s="1"/>
  <c r="H23" i="7"/>
  <c r="K23" i="7" s="1"/>
  <c r="H17" i="7"/>
  <c r="K17" i="7" s="1"/>
  <c r="H11" i="7"/>
  <c r="K11" i="7" s="1"/>
  <c r="G5" i="3"/>
  <c r="J5" i="3" s="1"/>
  <c r="H4" i="7"/>
  <c r="K4" i="7" s="1"/>
  <c r="H21" i="7"/>
  <c r="K21" i="7" s="1"/>
  <c r="H13" i="7"/>
  <c r="K13" i="7" s="1"/>
  <c r="H5" i="7"/>
  <c r="K5" i="7" s="1"/>
  <c r="G7" i="3"/>
  <c r="J7" i="3" s="1"/>
  <c r="H39" i="7"/>
  <c r="H35" i="7"/>
  <c r="H31" i="7"/>
  <c r="H27" i="7"/>
  <c r="H16" i="7"/>
  <c r="K16" i="7" s="1"/>
  <c r="H8" i="7"/>
  <c r="K8" i="7" s="1"/>
  <c r="H38" i="7"/>
  <c r="H34" i="7"/>
  <c r="H30" i="7"/>
  <c r="H26" i="7"/>
  <c r="H18" i="7"/>
  <c r="K18" i="7" s="1"/>
  <c r="H10" i="7"/>
  <c r="K10" i="7" s="1"/>
  <c r="J40" i="8"/>
  <c r="J36" i="8"/>
  <c r="J32" i="8"/>
  <c r="J28" i="8"/>
  <c r="J24" i="8"/>
  <c r="J13" i="8"/>
  <c r="M13" i="8" s="1"/>
  <c r="H37" i="7"/>
  <c r="H33" i="7"/>
  <c r="H29" i="7"/>
  <c r="H25" i="7"/>
  <c r="H20" i="7"/>
  <c r="K20" i="7" s="1"/>
  <c r="H12" i="7"/>
  <c r="K12" i="7" s="1"/>
  <c r="G12" i="3"/>
  <c r="H12" i="3" s="1"/>
  <c r="H36" i="7"/>
  <c r="H32" i="7"/>
  <c r="H28" i="7"/>
  <c r="H24" i="7"/>
  <c r="H22" i="7"/>
  <c r="K22" i="7" s="1"/>
  <c r="H14" i="7"/>
  <c r="K14" i="7" s="1"/>
  <c r="H8" i="3" l="1"/>
  <c r="H7" i="3"/>
  <c r="H6" i="3"/>
  <c r="J6" i="3"/>
  <c r="H4" i="3"/>
  <c r="H5" i="3"/>
</calcChain>
</file>

<file path=xl/sharedStrings.xml><?xml version="1.0" encoding="utf-8"?>
<sst xmlns="http://schemas.openxmlformats.org/spreadsheetml/2006/main" count="2525" uniqueCount="414">
  <si>
    <t>NAVN</t>
  </si>
  <si>
    <t>TUR</t>
  </si>
  <si>
    <t>HAV</t>
  </si>
  <si>
    <t>RAC</t>
  </si>
  <si>
    <t>KL.</t>
  </si>
  <si>
    <t>Eirk Bentzen</t>
  </si>
  <si>
    <t>John T. Øvergaard</t>
  </si>
  <si>
    <t>Frode Solheim</t>
  </si>
  <si>
    <t>Terje Henriksen</t>
  </si>
  <si>
    <t>Terje Arvidsen</t>
  </si>
  <si>
    <t>Steinar Knai</t>
  </si>
  <si>
    <t>Rune Aaby</t>
  </si>
  <si>
    <t>Jørgen Sørlie</t>
  </si>
  <si>
    <t>Siri Kongsgaarden</t>
  </si>
  <si>
    <t>Arve Løvberg</t>
  </si>
  <si>
    <t>Hauke Kepp</t>
  </si>
  <si>
    <t>Per J. Larsen</t>
  </si>
  <si>
    <t>Lars Jorde</t>
  </si>
  <si>
    <t>Tor Finstad</t>
  </si>
  <si>
    <t>Rolf Haavik</t>
  </si>
  <si>
    <t>Thor K. Øvergaard</t>
  </si>
  <si>
    <t>Bjørn Lian</t>
  </si>
  <si>
    <t>Lund</t>
  </si>
  <si>
    <t>K-2</t>
  </si>
  <si>
    <t>Stein Gaarde</t>
  </si>
  <si>
    <t>Malin Lundvik</t>
  </si>
  <si>
    <t>VELT</t>
  </si>
  <si>
    <t>Velt</t>
  </si>
  <si>
    <t>Beste Tid</t>
  </si>
  <si>
    <t>Snitt Tid</t>
  </si>
  <si>
    <t>Henrik Mathiesen</t>
  </si>
  <si>
    <t>Roger Kristoffersen</t>
  </si>
  <si>
    <t>Espen Hansen</t>
  </si>
  <si>
    <t xml:space="preserve"> 0:25:32</t>
  </si>
  <si>
    <t xml:space="preserve"> 0:24:13</t>
  </si>
  <si>
    <t xml:space="preserve"> 0:26:48</t>
  </si>
  <si>
    <t xml:space="preserve"> 0:24:24</t>
  </si>
  <si>
    <t>Julie Byhring</t>
  </si>
  <si>
    <t>Knut Øvergaard</t>
  </si>
  <si>
    <t>Bjarne Haukland</t>
  </si>
  <si>
    <t>Jann Kåre Slettebakk</t>
  </si>
  <si>
    <t>Kim Hanisdal</t>
  </si>
  <si>
    <t>William Gram</t>
  </si>
  <si>
    <t>Brutt</t>
  </si>
  <si>
    <t>0:23:02 m/hekt</t>
  </si>
  <si>
    <t>Arvid Nesheim</t>
  </si>
  <si>
    <t>0:38:05 m/velt</t>
  </si>
  <si>
    <t>Julie/Miriam</t>
  </si>
  <si>
    <t>0:38:20 m/velt</t>
  </si>
  <si>
    <t>0:24:25 m/velt</t>
  </si>
  <si>
    <t>Hege Blichfeldt Sheriff</t>
  </si>
  <si>
    <t>Tone Alise Øvergaard</t>
  </si>
  <si>
    <t>Margrete Arvidsen</t>
  </si>
  <si>
    <t>?</t>
  </si>
  <si>
    <r>
      <t xml:space="preserve">Vektet tid
</t>
    </r>
    <r>
      <rPr>
        <sz val="10"/>
        <rFont val="Arial"/>
        <family val="2"/>
      </rPr>
      <t>(Beste tid 70 %
Snitt tid 30 %)</t>
    </r>
  </si>
  <si>
    <t>Start diff 
i finale</t>
  </si>
  <si>
    <t>Normert finaletid</t>
  </si>
  <si>
    <t>Finale tid</t>
  </si>
  <si>
    <t>Reell tid</t>
  </si>
  <si>
    <t>Miriam Byhring</t>
  </si>
  <si>
    <t>Brudt</t>
  </si>
  <si>
    <t>velt</t>
  </si>
  <si>
    <t>(0:18:30)</t>
  </si>
  <si>
    <t>(0:21:59)</t>
  </si>
  <si>
    <t>(0:22:07)</t>
  </si>
  <si>
    <t>Eli Bakke</t>
  </si>
  <si>
    <t>(0:23:28)</t>
  </si>
  <si>
    <t>Joh Einar Solhaug</t>
  </si>
  <si>
    <t>(0:23:59)</t>
  </si>
  <si>
    <t>Kari Forberg</t>
  </si>
  <si>
    <t>Harald Swensen</t>
  </si>
  <si>
    <t>Jill Sandvik</t>
  </si>
  <si>
    <t>Tini</t>
  </si>
  <si>
    <t>Ronald Sivertsen</t>
  </si>
  <si>
    <t>0:22:30 m/velt</t>
  </si>
  <si>
    <t>0:25:20 m/velt</t>
  </si>
  <si>
    <t>Tone Beate Grøtan</t>
  </si>
  <si>
    <t>Henki Bjørkelund</t>
  </si>
  <si>
    <t>Per Egeness</t>
  </si>
  <si>
    <t>Historisk
 Beste Tid</t>
  </si>
  <si>
    <r>
      <t xml:space="preserve">Vektet tid
</t>
    </r>
    <r>
      <rPr>
        <sz val="10"/>
        <rFont val="Arial"/>
        <family val="2"/>
      </rPr>
      <t>(Beste tid 2005 40 %
Historisk Beste Tid 20 %
Snitt tid 2005 40 %)</t>
    </r>
  </si>
  <si>
    <t>Jan Teien</t>
  </si>
  <si>
    <t>Finale start/stopp
fra brygge</t>
  </si>
  <si>
    <t>Helga Brun</t>
  </si>
  <si>
    <t>Kenneth Eriksen</t>
  </si>
  <si>
    <t>Martin Willberg</t>
  </si>
  <si>
    <t>DNF</t>
  </si>
  <si>
    <t>Robin Bjerke</t>
  </si>
  <si>
    <t>0.21:32</t>
  </si>
  <si>
    <t>0:26:27 m/velt</t>
  </si>
  <si>
    <t>0:34:50 m/velt</t>
  </si>
  <si>
    <t>Jo Sondre Solhaug</t>
  </si>
  <si>
    <t>Beste
 Tid 2006</t>
  </si>
  <si>
    <r>
      <t xml:space="preserve">Vektet tid
</t>
    </r>
    <r>
      <rPr>
        <sz val="10"/>
        <rFont val="Arial"/>
        <family val="2"/>
      </rPr>
      <t>(Beste tid 2006 40 %
Historisk Beste Tid 20 %
Snitt tid 2006 40 %)</t>
    </r>
  </si>
  <si>
    <t>DNS</t>
  </si>
  <si>
    <t>Finale
Start/stopp fra brygge</t>
  </si>
  <si>
    <t>Finale
 start/stopp fra brygge</t>
  </si>
  <si>
    <t>Rolf padlet
kl 15.00</t>
  </si>
  <si>
    <t>Enkelte har ikke
holdt seg til den offisielle løypen tallene i parentes</t>
  </si>
  <si>
    <t>Anders Nekstad</t>
  </si>
  <si>
    <t>Nicolay Rønning</t>
  </si>
  <si>
    <t>Allan Winther Sønderby</t>
  </si>
  <si>
    <t>Ole Jan Nekstad</t>
  </si>
  <si>
    <t>0:27:26 m/velt</t>
  </si>
  <si>
    <t>Astri Syse</t>
  </si>
  <si>
    <t>0:27:20 m/velt</t>
  </si>
  <si>
    <t>Dagfinn Rostad</t>
  </si>
  <si>
    <t>0:36:30 m/velt</t>
  </si>
  <si>
    <t>0:19:15 m/velt</t>
  </si>
  <si>
    <t>Antall startende</t>
  </si>
  <si>
    <t>Anders Brun Hennum</t>
  </si>
  <si>
    <t>Haakon Korsvold</t>
  </si>
  <si>
    <t>Erik Anker Olsen</t>
  </si>
  <si>
    <t>Christian Toulow</t>
  </si>
  <si>
    <t>Elisabeth Quale</t>
  </si>
  <si>
    <t>Beste 
tid 2007</t>
  </si>
  <si>
    <t>Snitt 
tid 2007</t>
  </si>
  <si>
    <t>Historisk
beste tid</t>
  </si>
  <si>
    <r>
      <t xml:space="preserve">Vektet tid
</t>
    </r>
    <r>
      <rPr>
        <sz val="10"/>
        <rFont val="Arial"/>
        <family val="2"/>
      </rPr>
      <t>(Beste tid 2007 40 %
Historisk Beste Tid 20 %
Snitt tid 2007 40 %)</t>
    </r>
  </si>
  <si>
    <t>Antall 
starter 2007</t>
  </si>
  <si>
    <t>Bent Enoksen</t>
  </si>
  <si>
    <t>* Slender</t>
  </si>
  <si>
    <t>Marit Ramsli</t>
  </si>
  <si>
    <t>Joan Løvaas</t>
  </si>
  <si>
    <t>Antall</t>
  </si>
  <si>
    <t>Starter</t>
  </si>
  <si>
    <t>K-2 tur</t>
  </si>
  <si>
    <t>K-2 rac</t>
  </si>
  <si>
    <t>Klasse</t>
  </si>
  <si>
    <t>Totalt</t>
  </si>
  <si>
    <t>020:36</t>
  </si>
  <si>
    <t>Kjell Olaisen</t>
  </si>
  <si>
    <t>Terje Børsum</t>
  </si>
  <si>
    <t>Else Bergset</t>
  </si>
  <si>
    <t>Irene Edset</t>
  </si>
  <si>
    <t>Martin Wilberg</t>
  </si>
  <si>
    <t>Stig Kvande</t>
  </si>
  <si>
    <t>Thor Kristian Øvergaard</t>
  </si>
  <si>
    <t>Nicolay Rønningen</t>
  </si>
  <si>
    <t>Eirik Solheim</t>
  </si>
  <si>
    <t>Henrik Matiesen</t>
  </si>
  <si>
    <t>Marius Slettebakk</t>
  </si>
  <si>
    <t>Allan Sønderby</t>
  </si>
  <si>
    <t>Marte Solhaug</t>
  </si>
  <si>
    <t>Tore Strandrud</t>
  </si>
  <si>
    <t>René Astad Dupont</t>
  </si>
  <si>
    <t>Knut Føre</t>
  </si>
  <si>
    <t>Ragnhild Føre</t>
  </si>
  <si>
    <t>00:29:50 m/velt</t>
  </si>
  <si>
    <t>0:24:47*</t>
  </si>
  <si>
    <t>* m/redningsdåd</t>
  </si>
  <si>
    <t>Per I. Finne</t>
  </si>
  <si>
    <t>0:29:25 m/velt</t>
  </si>
  <si>
    <t>0:24:30 m/velt</t>
  </si>
  <si>
    <t>0:24:06*</t>
  </si>
  <si>
    <t>0:24:03*</t>
  </si>
  <si>
    <t>Historisk
Beste Tid</t>
  </si>
  <si>
    <t>00:33:44*</t>
  </si>
  <si>
    <t>* Debutant tid</t>
  </si>
  <si>
    <t>00:35:00*</t>
  </si>
  <si>
    <r>
      <t xml:space="preserve">Vektet tid
</t>
    </r>
    <r>
      <rPr>
        <sz val="10"/>
        <rFont val="Arial"/>
        <family val="2"/>
      </rPr>
      <t>(Beste tid 2008 40 %
Historisk Beste Tid 20 %
Snitt tid 2008 40 %)</t>
    </r>
  </si>
  <si>
    <t>Finale</t>
  </si>
  <si>
    <t>Alexsander Hesbø</t>
  </si>
  <si>
    <t>Marte Eirin Solhaug</t>
  </si>
  <si>
    <t>0:22:35 m/velt</t>
  </si>
  <si>
    <t>Børje Bade</t>
  </si>
  <si>
    <t>Helge Sørhaug</t>
  </si>
  <si>
    <t>0:27:35 m/velt</t>
  </si>
  <si>
    <t>0:28:50 m/velt</t>
  </si>
  <si>
    <t>0:28:11 m/velt</t>
  </si>
  <si>
    <t>0:30:07 m/velt</t>
  </si>
  <si>
    <t>Odd Stefferud</t>
  </si>
  <si>
    <t>0:28:15 m/velt</t>
  </si>
  <si>
    <t>0:25:43 m/2Xvelt</t>
  </si>
  <si>
    <t>Øyvind Kapstad</t>
  </si>
  <si>
    <t>0:23:33 m/velt</t>
  </si>
  <si>
    <t>Olaf N. Lofstad</t>
  </si>
  <si>
    <t>0:26:47 m/velt</t>
  </si>
  <si>
    <t>0:27:07 m/velt</t>
  </si>
  <si>
    <t>Atle Kjølseth</t>
  </si>
  <si>
    <t>Knut Hesbø</t>
  </si>
  <si>
    <t>Tobias
 padlet før løpet</t>
  </si>
  <si>
    <t>Anna Aronsen Oftedal</t>
  </si>
  <si>
    <t>Dagfinn Grønvik</t>
  </si>
  <si>
    <t>JT og TK padlet før løpet</t>
  </si>
  <si>
    <t>Nina Wilberg</t>
  </si>
  <si>
    <t>00:24:58 /tulleløp</t>
  </si>
  <si>
    <t>Marte Kristiansen</t>
  </si>
  <si>
    <t>Beste tid</t>
  </si>
  <si>
    <t>Historisk</t>
  </si>
  <si>
    <r>
      <t xml:space="preserve">Vektet tid
</t>
    </r>
    <r>
      <rPr>
        <sz val="10"/>
        <rFont val="Arial"/>
        <family val="2"/>
      </rPr>
      <t>(Beste tid 2009 40 %
Historisk Beste Tid 20 %
Snitt tid 2009 40 %)</t>
    </r>
  </si>
  <si>
    <t>Sverre Monrad Amundsen</t>
  </si>
  <si>
    <t>René Friedling</t>
  </si>
  <si>
    <t>Nils Erik Ytterbø</t>
  </si>
  <si>
    <t>Helge Nordtømme</t>
  </si>
  <si>
    <t>K4</t>
  </si>
  <si>
    <t>Ferdinand Johansen</t>
  </si>
  <si>
    <t>Håkon Pedersen</t>
  </si>
  <si>
    <t>Hilde Westernes</t>
  </si>
  <si>
    <t>0:24:06 m/velt</t>
  </si>
  <si>
    <t>Jørn Bue Olsen</t>
  </si>
  <si>
    <t>0:24:28 m/velt</t>
  </si>
  <si>
    <t>Kim Kristiansen</t>
  </si>
  <si>
    <t>Anders Kjepslo Amundsen</t>
  </si>
  <si>
    <t>Ski</t>
  </si>
  <si>
    <t>Therese Hansen</t>
  </si>
  <si>
    <t>Ingrid Leipsland</t>
  </si>
  <si>
    <t>Frode Ingvoldstad</t>
  </si>
  <si>
    <t>Tracy Landbø</t>
  </si>
  <si>
    <t>Trygve M. Henriksen</t>
  </si>
  <si>
    <t>Arne Landbø</t>
  </si>
  <si>
    <t>André Friedling</t>
  </si>
  <si>
    <t>Aud Hesbø</t>
  </si>
  <si>
    <t>Hilde Enoksen</t>
  </si>
  <si>
    <t>Torill Øvergaard</t>
  </si>
  <si>
    <t>Kjell Winther</t>
  </si>
  <si>
    <t>Erlend</t>
  </si>
  <si>
    <t>Sigurd Øvergaard</t>
  </si>
  <si>
    <t>0:28:30 m/redning</t>
  </si>
  <si>
    <t>Øyvind Lothe Bernstad</t>
  </si>
  <si>
    <t>0:28:30 m/velt</t>
  </si>
  <si>
    <t>Odd Anders Nilsen</t>
  </si>
  <si>
    <t>Kåre Branting</t>
  </si>
  <si>
    <t>Nida Grønnbek</t>
  </si>
  <si>
    <t>Monika Muzyk</t>
  </si>
  <si>
    <t>Aleksander Hesbø</t>
  </si>
  <si>
    <t>Frode Ingvolstad</t>
  </si>
  <si>
    <t>Tony Ørsleie</t>
  </si>
  <si>
    <t>Helge Arnesen</t>
  </si>
  <si>
    <t>Kåre Ursin</t>
  </si>
  <si>
    <t>Ove Brynestad</t>
  </si>
  <si>
    <t>Erik Børsum</t>
  </si>
  <si>
    <t>Ivar Jørgensen</t>
  </si>
  <si>
    <t>Michal Cermak</t>
  </si>
  <si>
    <t>Kjersti Brynestad</t>
  </si>
  <si>
    <t>Kristin Kjær</t>
  </si>
  <si>
    <t>Mathias Svoren</t>
  </si>
  <si>
    <t>0:26:15 m/velt</t>
  </si>
  <si>
    <t>Andreas Ursin Valle</t>
  </si>
  <si>
    <t>0:23:55 m/velt</t>
  </si>
  <si>
    <t>Anders Kjepso Amundsen</t>
  </si>
  <si>
    <t>Inger A. Dupont</t>
  </si>
  <si>
    <t>0:30:00 m/velt</t>
  </si>
  <si>
    <t>Anita Henriksen</t>
  </si>
  <si>
    <t>0:36:35 m/velt</t>
  </si>
  <si>
    <t>Michael Muzyk</t>
  </si>
  <si>
    <t>Erik Halland</t>
  </si>
  <si>
    <t>0:33:00 m/velt</t>
  </si>
  <si>
    <t>0:28:41 m/velt</t>
  </si>
  <si>
    <t>0:26:11 m/velt</t>
  </si>
  <si>
    <t>Tur</t>
  </si>
  <si>
    <t>Rac</t>
  </si>
  <si>
    <t>Hav</t>
  </si>
  <si>
    <t>Tid</t>
  </si>
  <si>
    <t>NAVN 2
(for K2)</t>
  </si>
  <si>
    <t xml:space="preserve">Lisa Canneaux </t>
  </si>
  <si>
    <t>Lars-Petter Hagen</t>
  </si>
  <si>
    <t>Lars Engebredt Lillejord Hagen</t>
  </si>
  <si>
    <t>Gunhild Myhr</t>
  </si>
  <si>
    <t>Paul Einar Borgen</t>
  </si>
  <si>
    <t>0:35:00 m/velt</t>
  </si>
  <si>
    <t>Unn Orstein</t>
  </si>
  <si>
    <t>0:31:00 m/redningsdåd</t>
  </si>
  <si>
    <t>Vibeke Dahlberg</t>
  </si>
  <si>
    <t>Vemund Isachsen</t>
  </si>
  <si>
    <t>Signe Hotvedt</t>
  </si>
  <si>
    <t>Per Eckhoff</t>
  </si>
  <si>
    <t>0:21:54 m/reddning</t>
  </si>
  <si>
    <t>Mathias Svoren
 velt i svingen før mål</t>
  </si>
  <si>
    <t>0:30:00/m velt</t>
  </si>
  <si>
    <t>Jan Erik Synnes</t>
  </si>
  <si>
    <t>0:24:50 m/velt</t>
  </si>
  <si>
    <t>Rolf Martin Synnes</t>
  </si>
  <si>
    <t>Anita Stormoen</t>
  </si>
  <si>
    <r>
      <t xml:space="preserve">Vektet tid
</t>
    </r>
    <r>
      <rPr>
        <sz val="10"/>
        <rFont val="Arial"/>
        <family val="2"/>
      </rPr>
      <t>(Beste tid 2011 42,5 %
Historisk Beste Tid 15 %
Snitt tid 2011 42,5 %)</t>
    </r>
  </si>
  <si>
    <t>std avvik</t>
  </si>
  <si>
    <t>Korrigert snitt tid (Tider hvor std. avvik er større eller 
lik 40 sekunder er alle tider som er større en bestetid for inneværende år + std. avviket strøket fra gjenomsnittet</t>
  </si>
  <si>
    <t>* Har fått en kunstig dårlig starttid pga feil tasting 
i regearket. Ove har fått slite med en av tidene til Rolf Martin Synnes i sitt beregningsgrunnlag.</t>
  </si>
  <si>
    <t>Finale start/stopp 
fra brygge</t>
  </si>
  <si>
    <t>runding følgebåt</t>
  </si>
  <si>
    <t>Jan Theien</t>
  </si>
  <si>
    <t>Nida Grønbekk</t>
  </si>
  <si>
    <t>Minda</t>
  </si>
  <si>
    <t>Håkon Haraldsen</t>
  </si>
  <si>
    <t>Petter Brataas</t>
  </si>
  <si>
    <t>Espen Aass</t>
  </si>
  <si>
    <t>Gunnar Lille</t>
  </si>
  <si>
    <t>Olav Hauglund</t>
  </si>
  <si>
    <t>Frank Foldin</t>
  </si>
  <si>
    <t>00:32:40*</t>
  </si>
  <si>
    <t>* Far/sønn tid</t>
  </si>
  <si>
    <t>Christine Munch Finne</t>
  </si>
  <si>
    <t>Raul Lindström</t>
  </si>
  <si>
    <t>0:27:30 m/velt</t>
  </si>
  <si>
    <t>Pål Hansen-Tangen</t>
  </si>
  <si>
    <t>Petter Wiencke</t>
  </si>
  <si>
    <t>Beste Tid 
siste 3 år</t>
  </si>
  <si>
    <t>std avvik etter sletting av dårligste tider</t>
  </si>
  <si>
    <t>Korrigert snitt tid (Tider hvor std. avvik er større eller lik 30 sekunder er det dårligste tidene slettet inntil standard avviket faller under 30 sekunder)</t>
  </si>
  <si>
    <t>Startnummer</t>
  </si>
  <si>
    <t>Vektet tid
(Beste tid 2012 40 %
 Beste Tid 3 år 20 %
Korrigert Snitt tid 2012 40 %)</t>
  </si>
  <si>
    <t>DISQ</t>
  </si>
  <si>
    <t>K4 tur</t>
  </si>
  <si>
    <t>Tomas Sirdal Kristiansen</t>
  </si>
  <si>
    <t>Thomas Sindal</t>
  </si>
  <si>
    <t>Olaf Gundersen</t>
  </si>
  <si>
    <t>Thomas Sindal Kristiansen</t>
  </si>
  <si>
    <t>Kristin Brataas</t>
  </si>
  <si>
    <t>0:23:42 m/velt</t>
  </si>
  <si>
    <t>Thomas Svane Jacobsen</t>
  </si>
  <si>
    <t>0:22:45 m/velt</t>
  </si>
  <si>
    <t>Oddgeir Garnes</t>
  </si>
  <si>
    <t>0:29:30 m/velt</t>
  </si>
  <si>
    <t xml:space="preserve">Gudny Hauknes </t>
  </si>
  <si>
    <t>Beste
 tid 2013</t>
  </si>
  <si>
    <t>Beste tid
 siste 3 år</t>
  </si>
  <si>
    <t>Antall klasse
 starter siste år</t>
  </si>
  <si>
    <t>Standard
 avvik</t>
  </si>
  <si>
    <t>Start 
nummer</t>
  </si>
  <si>
    <t>Antall
 Klasse Starter</t>
  </si>
  <si>
    <t>Antall
Starter Totalt</t>
  </si>
  <si>
    <t>0:26:10 m/velt</t>
  </si>
  <si>
    <t>Tom Haukberg</t>
  </si>
  <si>
    <t>0:42:00 m/velt</t>
  </si>
  <si>
    <t>Cecilie Løken</t>
  </si>
  <si>
    <t>Kai Anders Sørensen</t>
  </si>
  <si>
    <t>Espen Seidel</t>
  </si>
  <si>
    <t>Anne-Lise Lyng</t>
  </si>
  <si>
    <t>Anne Gro Vagle</t>
  </si>
  <si>
    <t>00:29:07 ledsager tid</t>
  </si>
  <si>
    <t>Ådne Øvergaard</t>
  </si>
  <si>
    <t>Fart</t>
  </si>
  <si>
    <t>0:24:23 m/velt</t>
  </si>
  <si>
    <t>Victor Wiencke</t>
  </si>
  <si>
    <t>0:52:00 /far sønn tid</t>
  </si>
  <si>
    <t>00:21:12*</t>
  </si>
  <si>
    <t>00:18:39*</t>
  </si>
  <si>
    <t>00:19:58*</t>
  </si>
  <si>
    <t>00:18:41*</t>
  </si>
  <si>
    <t>0:17:39*</t>
  </si>
  <si>
    <t>0:20:57*</t>
  </si>
  <si>
    <t>0:19:28*</t>
  </si>
  <si>
    <t>0:18:54*</t>
  </si>
  <si>
    <t>00:18:58*</t>
  </si>
  <si>
    <t>0:15:45*</t>
  </si>
  <si>
    <t>0:17:42*</t>
  </si>
  <si>
    <t>0:21:00*</t>
  </si>
  <si>
    <t>* kort løype
 3,41 km</t>
  </si>
  <si>
    <t>Beste tid 
2014</t>
  </si>
  <si>
    <t>Vektet tid
(Beste tid 2013 40 %
 Beste Tid 3 år 20 %
Korrigert Snitt tid 2013 40 %)</t>
  </si>
  <si>
    <t>Standard avvik</t>
  </si>
  <si>
    <t>Vektet tid
(Beste tid 2014 40 %
 Beste Tid 3 år 20 %
Korrigert Snitt tid 2014 40 %)</t>
  </si>
  <si>
    <t>John Gjertsen</t>
  </si>
  <si>
    <t>Arne Andersen</t>
  </si>
  <si>
    <t>Lars Bratthall</t>
  </si>
  <si>
    <t>Frida Amundsen</t>
  </si>
  <si>
    <t>Morten Amundsen</t>
  </si>
  <si>
    <t>0:22:59 m/velt</t>
  </si>
  <si>
    <t>0:25:00 m/velt</t>
  </si>
  <si>
    <t>0:27:40 m/velt</t>
  </si>
  <si>
    <t>0:28:32 m/velt</t>
  </si>
  <si>
    <t>Gudny Hauknes</t>
  </si>
  <si>
    <t>,</t>
  </si>
  <si>
    <t>Beste tid 
2015</t>
  </si>
  <si>
    <t>Vektet tid
(Beste tid 2015 40 %
 Beste Tid 3 år 20 %
Korrigert Snitt tid 2015 40 %)</t>
  </si>
  <si>
    <t>Alt korreksjonstid</t>
  </si>
  <si>
    <t>Francenildo DeSousa</t>
  </si>
  <si>
    <t>Arne Eriksen</t>
  </si>
  <si>
    <t>00:29:37 m/velt</t>
  </si>
  <si>
    <t>Sverre Klemetsen</t>
  </si>
  <si>
    <t>0:33:34 m/velt</t>
  </si>
  <si>
    <t>Håkon Arvidsen</t>
  </si>
  <si>
    <t>Jessika Le Naour</t>
  </si>
  <si>
    <t>Bjørn H. Fredriksen</t>
  </si>
  <si>
    <t>Maya Blomfledt</t>
  </si>
  <si>
    <t>0:29:15 m/velt</t>
  </si>
  <si>
    <t>0:25:27 m/velt</t>
  </si>
  <si>
    <t>Anita E. Graverholdt</t>
  </si>
  <si>
    <t>0:23:05 m/velt</t>
  </si>
  <si>
    <t>Bestetid</t>
  </si>
  <si>
    <t>siste 3 år</t>
  </si>
  <si>
    <t>Starter 
2016</t>
  </si>
  <si>
    <t>Totalt
 2016</t>
  </si>
  <si>
    <t>Snitt tid</t>
  </si>
  <si>
    <t>std avvik etter
 sletting av dårligste tider</t>
  </si>
  <si>
    <t>Korrigert snitt tid
 (Tider hvor std. avvik er større eller lik 30 sekunder er det dårligste tidene slettet inntil standard avviket faller under 30 sekunder)</t>
  </si>
  <si>
    <t>Vektet tid
(Beste tid 2016 40 %
 Beste Tid 3 år 17 %
Korrigert Snitt tid 2016 40 %
Bestetid 3%)</t>
  </si>
  <si>
    <t>Start nr.</t>
  </si>
  <si>
    <t>Ble idømt en straffetid på 4 min tillegg på startiden av hoveddommer pga. uregelmentert båtvalg i finale</t>
  </si>
  <si>
    <t>Her ble Hilde byttet ut med Anita Graverholdt i finalen</t>
  </si>
  <si>
    <t>Samme liste sortert på reell tid:</t>
  </si>
  <si>
    <t>finale start/stop i fra brygge</t>
  </si>
  <si>
    <t>Sigrid Seim</t>
  </si>
  <si>
    <t>Tove Norli</t>
  </si>
  <si>
    <t>Bjarte Drivernes</t>
  </si>
  <si>
    <t>Ruth Vingerhagen</t>
  </si>
  <si>
    <t>0:26:55 m/velt</t>
  </si>
  <si>
    <t>Dag Dyrdal</t>
  </si>
  <si>
    <t>Pål Gerhard Olsen</t>
  </si>
  <si>
    <t>0:28:22 m/velt</t>
  </si>
  <si>
    <t>2017</t>
  </si>
  <si>
    <t>Siste 3 år</t>
  </si>
  <si>
    <t>Vektet tid
(Beste tid 2017 40 %
 Beste Tid 3 år 17 %
Korrigert Snitt tid 2017 40 %
Bestetid 3%)</t>
  </si>
  <si>
    <t>0:49:40,72 m/redningsdåd</t>
  </si>
  <si>
    <t>DNF m/redningsdåd</t>
  </si>
  <si>
    <t>Håkon Korsvold</t>
  </si>
  <si>
    <t>0:26:22 m/velt</t>
  </si>
  <si>
    <t>Inger Thommesen</t>
  </si>
  <si>
    <t>Kjersti Aarseth</t>
  </si>
  <si>
    <t>Stine Justesen</t>
  </si>
  <si>
    <t>Bjarke Justesen</t>
  </si>
  <si>
    <t>Moses Fuentes</t>
  </si>
  <si>
    <t>Brita Arvidsen</t>
  </si>
  <si>
    <t>0:25:57 m/velt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</si>
</sst>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yy"/>
    <numFmt numFmtId="165" formatCode="hh:mm:ss.00"/>
    <numFmt numFmtId="166" formatCode="h:mm:ss.00"/>
    <numFmt numFmtId="167" formatCode="hh:mm:ss.0"/>
    <numFmt numFmtId="168" formatCode="hh:mm:ss.00&quot; *&quot;"/>
    <numFmt numFmtId="169" formatCode="[$-F400]h:mm:ss\ AM/PM"/>
    <numFmt numFmtId="170" formatCode="[h]:mm:ss.00"/>
    <numFmt numFmtId="171" formatCode="0.000&quot; km/t&quot;"/>
  </numFmts>
  <fonts count="19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6" fontId="1" fillId="4" borderId="2" xfId="0" applyNumberFormat="1" applyFont="1" applyFill="1" applyBorder="1" applyAlignment="1">
      <alignment horizontal="center"/>
    </xf>
    <xf numFmtId="46" fontId="1" fillId="4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4" borderId="5" xfId="0" applyFont="1" applyFill="1" applyBorder="1"/>
    <xf numFmtId="46" fontId="1" fillId="2" borderId="2" xfId="0" applyNumberFormat="1" applyFont="1" applyFill="1" applyBorder="1" applyAlignment="1">
      <alignment horizontal="center"/>
    </xf>
    <xf numFmtId="46" fontId="1" fillId="3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6" fontId="1" fillId="5" borderId="2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6" fontId="2" fillId="4" borderId="2" xfId="0" applyNumberFormat="1" applyFont="1" applyFill="1" applyBorder="1" applyAlignment="1">
      <alignment horizontal="center"/>
    </xf>
    <xf numFmtId="46" fontId="4" fillId="4" borderId="2" xfId="0" applyNumberFormat="1" applyFont="1" applyFill="1" applyBorder="1" applyAlignment="1">
      <alignment horizontal="center"/>
    </xf>
    <xf numFmtId="0" fontId="4" fillId="0" borderId="0" xfId="0" applyFont="1"/>
    <xf numFmtId="164" fontId="6" fillId="0" borderId="8" xfId="0" applyNumberFormat="1" applyFont="1" applyBorder="1" applyAlignment="1">
      <alignment horizontal="center" wrapText="1"/>
    </xf>
    <xf numFmtId="166" fontId="1" fillId="4" borderId="2" xfId="0" applyNumberFormat="1" applyFont="1" applyFill="1" applyBorder="1" applyAlignment="1">
      <alignment horizontal="center"/>
    </xf>
    <xf numFmtId="46" fontId="3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3" fillId="4" borderId="5" xfId="0" applyFont="1" applyFill="1" applyBorder="1"/>
    <xf numFmtId="0" fontId="3" fillId="2" borderId="2" xfId="0" applyFont="1" applyFill="1" applyBorder="1" applyAlignment="1">
      <alignment horizontal="center"/>
    </xf>
    <xf numFmtId="46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3" fillId="3" borderId="2" xfId="0" applyFont="1" applyFill="1" applyBorder="1" applyAlignment="1">
      <alignment horizontal="center"/>
    </xf>
    <xf numFmtId="46" fontId="3" fillId="3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6" fontId="3" fillId="6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6" fontId="3" fillId="5" borderId="2" xfId="0" applyNumberFormat="1" applyFont="1" applyFill="1" applyBorder="1" applyAlignment="1">
      <alignment horizontal="center"/>
    </xf>
    <xf numFmtId="0" fontId="3" fillId="4" borderId="9" xfId="0" applyFont="1" applyFill="1" applyBorder="1"/>
    <xf numFmtId="46" fontId="3" fillId="4" borderId="11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 wrapText="1"/>
    </xf>
    <xf numFmtId="0" fontId="3" fillId="7" borderId="12" xfId="0" applyFont="1" applyFill="1" applyBorder="1"/>
    <xf numFmtId="0" fontId="3" fillId="7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3" fillId="0" borderId="2" xfId="0" applyFont="1" applyBorder="1"/>
    <xf numFmtId="46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6" fontId="3" fillId="4" borderId="10" xfId="0" applyNumberFormat="1" applyFont="1" applyFill="1" applyBorder="1" applyAlignment="1">
      <alignment horizontal="center"/>
    </xf>
    <xf numFmtId="46" fontId="3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6" fontId="3" fillId="2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64" fontId="7" fillId="10" borderId="4" xfId="0" applyNumberFormat="1" applyFont="1" applyFill="1" applyBorder="1" applyAlignment="1">
      <alignment horizontal="center"/>
    </xf>
    <xf numFmtId="164" fontId="7" fillId="10" borderId="8" xfId="0" applyNumberFormat="1" applyFont="1" applyFill="1" applyBorder="1" applyAlignment="1">
      <alignment horizontal="center"/>
    </xf>
    <xf numFmtId="46" fontId="7" fillId="10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46" fontId="3" fillId="11" borderId="2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vertical="top"/>
    </xf>
    <xf numFmtId="0" fontId="3" fillId="12" borderId="5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4" borderId="20" xfId="0" applyFont="1" applyFill="1" applyBorder="1"/>
    <xf numFmtId="0" fontId="3" fillId="4" borderId="21" xfId="0" applyFont="1" applyFill="1" applyBorder="1"/>
    <xf numFmtId="0" fontId="3" fillId="0" borderId="20" xfId="0" applyFont="1" applyBorder="1" applyAlignment="1">
      <alignment horizontal="left"/>
    </xf>
    <xf numFmtId="0" fontId="3" fillId="4" borderId="22" xfId="0" applyFont="1" applyFill="1" applyBorder="1"/>
    <xf numFmtId="0" fontId="3" fillId="7" borderId="0" xfId="0" applyFont="1" applyFill="1" applyBorder="1"/>
    <xf numFmtId="0" fontId="3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7" fillId="9" borderId="26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1" fontId="3" fillId="0" borderId="27" xfId="0" applyNumberFormat="1" applyFont="1" applyBorder="1" applyAlignment="1">
      <alignment horizontal="center"/>
    </xf>
    <xf numFmtId="0" fontId="8" fillId="0" borderId="26" xfId="0" applyFont="1" applyBorder="1"/>
    <xf numFmtId="0" fontId="3" fillId="4" borderId="2" xfId="0" applyFont="1" applyFill="1" applyBorder="1"/>
    <xf numFmtId="21" fontId="3" fillId="0" borderId="2" xfId="0" applyNumberFormat="1" applyFont="1" applyBorder="1"/>
    <xf numFmtId="46" fontId="3" fillId="0" borderId="27" xfId="0" applyNumberFormat="1" applyFont="1" applyBorder="1" applyAlignment="1">
      <alignment horizontal="center"/>
    </xf>
    <xf numFmtId="0" fontId="3" fillId="4" borderId="26" xfId="0" applyFont="1" applyFill="1" applyBorder="1"/>
    <xf numFmtId="0" fontId="3" fillId="0" borderId="2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28" xfId="0" applyFont="1" applyFill="1" applyBorder="1"/>
    <xf numFmtId="0" fontId="3" fillId="4" borderId="29" xfId="0" applyFont="1" applyFill="1" applyBorder="1"/>
    <xf numFmtId="0" fontId="3" fillId="2" borderId="29" xfId="0" applyFont="1" applyFill="1" applyBorder="1" applyAlignment="1">
      <alignment horizontal="center"/>
    </xf>
    <xf numFmtId="46" fontId="3" fillId="2" borderId="29" xfId="0" applyNumberFormat="1" applyFont="1" applyFill="1" applyBorder="1" applyAlignment="1">
      <alignment horizontal="center"/>
    </xf>
    <xf numFmtId="46" fontId="7" fillId="10" borderId="29" xfId="0" applyNumberFormat="1" applyFont="1" applyFill="1" applyBorder="1" applyAlignment="1">
      <alignment horizontal="center"/>
    </xf>
    <xf numFmtId="46" fontId="3" fillId="0" borderId="29" xfId="0" applyNumberFormat="1" applyFont="1" applyBorder="1" applyAlignment="1">
      <alignment horizontal="center"/>
    </xf>
    <xf numFmtId="21" fontId="3" fillId="0" borderId="29" xfId="0" applyNumberFormat="1" applyFont="1" applyBorder="1"/>
    <xf numFmtId="46" fontId="3" fillId="0" borderId="30" xfId="0" applyNumberFormat="1" applyFont="1" applyBorder="1" applyAlignment="1">
      <alignment horizontal="center"/>
    </xf>
    <xf numFmtId="0" fontId="7" fillId="9" borderId="0" xfId="0" applyFont="1" applyFill="1" applyAlignment="1">
      <alignment horizontal="center"/>
    </xf>
    <xf numFmtId="164" fontId="10" fillId="0" borderId="8" xfId="0" applyNumberFormat="1" applyFont="1" applyBorder="1" applyAlignment="1">
      <alignment horizontal="center" wrapText="1"/>
    </xf>
    <xf numFmtId="21" fontId="3" fillId="4" borderId="2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2" fillId="9" borderId="24" xfId="0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 wrapText="1"/>
    </xf>
    <xf numFmtId="0" fontId="9" fillId="9" borderId="25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27" xfId="0" applyFill="1" applyBorder="1"/>
    <xf numFmtId="0" fontId="0" fillId="0" borderId="2" xfId="0" applyBorder="1"/>
    <xf numFmtId="0" fontId="0" fillId="0" borderId="27" xfId="0" applyBorder="1"/>
    <xf numFmtId="46" fontId="0" fillId="0" borderId="2" xfId="0" applyNumberFormat="1" applyBorder="1" applyAlignment="1">
      <alignment horizontal="center"/>
    </xf>
    <xf numFmtId="0" fontId="3" fillId="0" borderId="27" xfId="0" applyFont="1" applyBorder="1"/>
    <xf numFmtId="46" fontId="3" fillId="4" borderId="29" xfId="0" applyNumberFormat="1" applyFont="1" applyFill="1" applyBorder="1" applyAlignment="1">
      <alignment horizontal="center"/>
    </xf>
    <xf numFmtId="0" fontId="3" fillId="0" borderId="30" xfId="0" applyFont="1" applyBorder="1"/>
    <xf numFmtId="0" fontId="11" fillId="4" borderId="26" xfId="0" applyFont="1" applyFill="1" applyBorder="1"/>
    <xf numFmtId="0" fontId="11" fillId="4" borderId="2" xfId="0" applyFont="1" applyFill="1" applyBorder="1"/>
    <xf numFmtId="0" fontId="11" fillId="2" borderId="2" xfId="0" applyFont="1" applyFill="1" applyBorder="1" applyAlignment="1">
      <alignment horizontal="center"/>
    </xf>
    <xf numFmtId="46" fontId="11" fillId="2" borderId="2" xfId="0" applyNumberFormat="1" applyFont="1" applyFill="1" applyBorder="1" applyAlignment="1">
      <alignment horizontal="center"/>
    </xf>
    <xf numFmtId="46" fontId="11" fillId="4" borderId="2" xfId="0" applyNumberFormat="1" applyFont="1" applyFill="1" applyBorder="1" applyAlignment="1">
      <alignment horizontal="center"/>
    </xf>
    <xf numFmtId="46" fontId="12" fillId="10" borderId="2" xfId="0" applyNumberFormat="1" applyFont="1" applyFill="1" applyBorder="1" applyAlignment="1">
      <alignment horizontal="center"/>
    </xf>
    <xf numFmtId="46" fontId="11" fillId="0" borderId="2" xfId="0" applyNumberFormat="1" applyFont="1" applyBorder="1" applyAlignment="1">
      <alignment horizontal="center"/>
    </xf>
    <xf numFmtId="0" fontId="11" fillId="0" borderId="27" xfId="0" applyFont="1" applyBorder="1"/>
    <xf numFmtId="0" fontId="11" fillId="3" borderId="2" xfId="0" applyFont="1" applyFill="1" applyBorder="1" applyAlignment="1">
      <alignment horizontal="center"/>
    </xf>
    <xf numFmtId="46" fontId="11" fillId="3" borderId="2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11" borderId="2" xfId="0" applyFont="1" applyFill="1" applyBorder="1" applyAlignment="1">
      <alignment horizontal="center"/>
    </xf>
    <xf numFmtId="46" fontId="11" fillId="11" borderId="2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6" borderId="29" xfId="0" applyFont="1" applyFill="1" applyBorder="1" applyAlignment="1">
      <alignment horizontal="center"/>
    </xf>
    <xf numFmtId="46" fontId="11" fillId="6" borderId="29" xfId="0" applyNumberFormat="1" applyFont="1" applyFill="1" applyBorder="1" applyAlignment="1">
      <alignment horizontal="center"/>
    </xf>
    <xf numFmtId="46" fontId="11" fillId="4" borderId="29" xfId="0" applyNumberFormat="1" applyFont="1" applyFill="1" applyBorder="1" applyAlignment="1">
      <alignment horizontal="center"/>
    </xf>
    <xf numFmtId="46" fontId="12" fillId="10" borderId="29" xfId="0" applyNumberFormat="1" applyFont="1" applyFill="1" applyBorder="1" applyAlignment="1">
      <alignment horizontal="center"/>
    </xf>
    <xf numFmtId="46" fontId="11" fillId="0" borderId="29" xfId="0" applyNumberFormat="1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46" fontId="11" fillId="5" borderId="2" xfId="0" applyNumberFormat="1" applyFont="1" applyFill="1" applyBorder="1" applyAlignment="1">
      <alignment horizontal="center"/>
    </xf>
    <xf numFmtId="46" fontId="3" fillId="0" borderId="27" xfId="0" applyNumberFormat="1" applyFont="1" applyBorder="1"/>
    <xf numFmtId="0" fontId="3" fillId="13" borderId="2" xfId="0" applyFont="1" applyFill="1" applyBorder="1" applyAlignment="1">
      <alignment horizontal="center"/>
    </xf>
    <xf numFmtId="46" fontId="3" fillId="13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6" fontId="3" fillId="8" borderId="2" xfId="0" applyNumberFormat="1" applyFont="1" applyFill="1" applyBorder="1" applyAlignment="1">
      <alignment horizontal="center"/>
    </xf>
    <xf numFmtId="46" fontId="3" fillId="14" borderId="2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46" fontId="7" fillId="0" borderId="2" xfId="0" applyNumberFormat="1" applyFont="1" applyBorder="1" applyAlignment="1">
      <alignment horizontal="center"/>
    </xf>
    <xf numFmtId="46" fontId="3" fillId="10" borderId="2" xfId="0" applyNumberFormat="1" applyFont="1" applyFill="1" applyBorder="1" applyAlignment="1">
      <alignment horizontal="center"/>
    </xf>
    <xf numFmtId="165" fontId="3" fillId="0" borderId="2" xfId="0" applyNumberFormat="1" applyFont="1" applyBorder="1"/>
    <xf numFmtId="0" fontId="0" fillId="9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center"/>
    </xf>
    <xf numFmtId="0" fontId="11" fillId="4" borderId="5" xfId="0" applyFont="1" applyFill="1" applyBorder="1"/>
    <xf numFmtId="0" fontId="11" fillId="0" borderId="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15" borderId="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 wrapText="1"/>
    </xf>
    <xf numFmtId="0" fontId="7" fillId="15" borderId="18" xfId="0" applyFont="1" applyFill="1" applyBorder="1" applyAlignment="1">
      <alignment horizontal="center" textRotation="66"/>
    </xf>
    <xf numFmtId="0" fontId="7" fillId="15" borderId="31" xfId="0" applyFont="1" applyFill="1" applyBorder="1" applyAlignment="1">
      <alignment horizontal="center"/>
    </xf>
    <xf numFmtId="0" fontId="3" fillId="4" borderId="5" xfId="0" applyFont="1" applyFill="1" applyBorder="1" applyAlignment="1">
      <alignment wrapText="1"/>
    </xf>
    <xf numFmtId="0" fontId="7" fillId="10" borderId="4" xfId="0" applyNumberFormat="1" applyFont="1" applyFill="1" applyBorder="1" applyAlignment="1">
      <alignment horizontal="center"/>
    </xf>
    <xf numFmtId="46" fontId="7" fillId="10" borderId="0" xfId="0" applyNumberFormat="1" applyFont="1" applyFill="1" applyBorder="1" applyAlignment="1">
      <alignment horizontal="center"/>
    </xf>
    <xf numFmtId="46" fontId="3" fillId="4" borderId="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wrapText="1"/>
    </xf>
    <xf numFmtId="168" fontId="3" fillId="0" borderId="2" xfId="0" applyNumberFormat="1" applyFont="1" applyBorder="1"/>
    <xf numFmtId="0" fontId="3" fillId="0" borderId="0" xfId="0" applyFont="1" applyAlignment="1">
      <alignment wrapText="1"/>
    </xf>
    <xf numFmtId="165" fontId="1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10" borderId="0" xfId="0" applyFont="1" applyFill="1" applyAlignment="1">
      <alignment horizontal="center" wrapText="1"/>
    </xf>
    <xf numFmtId="46" fontId="3" fillId="0" borderId="2" xfId="0" applyNumberFormat="1" applyFont="1" applyFill="1" applyBorder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46" fontId="7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46" fontId="3" fillId="16" borderId="2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6" fontId="3" fillId="3" borderId="1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17" borderId="2" xfId="0" applyFont="1" applyFill="1" applyBorder="1"/>
    <xf numFmtId="0" fontId="3" fillId="17" borderId="2" xfId="0" applyFont="1" applyFill="1" applyBorder="1" applyAlignment="1">
      <alignment horizontal="center"/>
    </xf>
    <xf numFmtId="0" fontId="7" fillId="17" borderId="2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 wrapText="1"/>
    </xf>
    <xf numFmtId="0" fontId="7" fillId="17" borderId="2" xfId="0" applyFont="1" applyFill="1" applyBorder="1" applyAlignment="1">
      <alignment horizontal="center" wrapText="1"/>
    </xf>
    <xf numFmtId="0" fontId="9" fillId="17" borderId="2" xfId="0" applyFont="1" applyFill="1" applyBorder="1" applyAlignment="1">
      <alignment horizontal="center" wrapText="1"/>
    </xf>
    <xf numFmtId="164" fontId="7" fillId="17" borderId="2" xfId="0" applyNumberFormat="1" applyFont="1" applyFill="1" applyBorder="1" applyAlignment="1">
      <alignment horizontal="center"/>
    </xf>
    <xf numFmtId="164" fontId="7" fillId="18" borderId="2" xfId="0" applyNumberFormat="1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6" fontId="15" fillId="0" borderId="2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46" fontId="0" fillId="0" borderId="0" xfId="0" applyNumberFormat="1"/>
    <xf numFmtId="0" fontId="9" fillId="17" borderId="0" xfId="0" applyFont="1" applyFill="1" applyBorder="1" applyAlignment="1">
      <alignment horizontal="center" wrapText="1"/>
    </xf>
    <xf numFmtId="0" fontId="16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7" fillId="17" borderId="2" xfId="0" applyFont="1" applyFill="1" applyBorder="1" applyAlignment="1">
      <alignment horizontal="center" wrapText="1"/>
    </xf>
    <xf numFmtId="0" fontId="16" fillId="17" borderId="2" xfId="0" applyFont="1" applyFill="1" applyBorder="1" applyAlignment="1">
      <alignment horizontal="center" wrapText="1"/>
    </xf>
    <xf numFmtId="164" fontId="17" fillId="10" borderId="2" xfId="0" applyNumberFormat="1" applyFont="1" applyFill="1" applyBorder="1" applyAlignment="1">
      <alignment horizontal="center"/>
    </xf>
    <xf numFmtId="164" fontId="17" fillId="18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4" borderId="2" xfId="0" applyFont="1" applyFill="1" applyBorder="1"/>
    <xf numFmtId="0" fontId="16" fillId="2" borderId="2" xfId="0" applyFont="1" applyFill="1" applyBorder="1" applyAlignment="1">
      <alignment horizontal="center"/>
    </xf>
    <xf numFmtId="46" fontId="16" fillId="2" borderId="2" xfId="0" applyNumberFormat="1" applyFont="1" applyFill="1" applyBorder="1" applyAlignment="1">
      <alignment horizontal="center"/>
    </xf>
    <xf numFmtId="46" fontId="17" fillId="10" borderId="2" xfId="0" applyNumberFormat="1" applyFont="1" applyFill="1" applyBorder="1" applyAlignment="1">
      <alignment horizontal="center"/>
    </xf>
    <xf numFmtId="46" fontId="17" fillId="18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170" fontId="17" fillId="18" borderId="2" xfId="0" applyNumberFormat="1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 wrapText="1"/>
    </xf>
    <xf numFmtId="0" fontId="7" fillId="12" borderId="3" xfId="0" applyFont="1" applyFill="1" applyBorder="1" applyAlignment="1">
      <alignment horizontal="center" vertical="top" wrapText="1"/>
    </xf>
    <xf numFmtId="0" fontId="7" fillId="12" borderId="0" xfId="0" applyFont="1" applyFill="1" applyBorder="1" applyAlignment="1">
      <alignment horizontal="center" wrapText="1"/>
    </xf>
    <xf numFmtId="46" fontId="7" fillId="4" borderId="2" xfId="0" applyNumberFormat="1" applyFont="1" applyFill="1" applyBorder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64" fontId="7" fillId="10" borderId="4" xfId="0" quotePrefix="1" applyNumberFormat="1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  <xf numFmtId="0" fontId="18" fillId="4" borderId="20" xfId="0" applyFont="1" applyFill="1" applyBorder="1"/>
    <xf numFmtId="0" fontId="18" fillId="4" borderId="21" xfId="0" applyFont="1" applyFill="1" applyBorder="1"/>
    <xf numFmtId="0" fontId="18" fillId="0" borderId="20" xfId="0" applyFont="1" applyBorder="1" applyAlignment="1">
      <alignment horizontal="left"/>
    </xf>
    <xf numFmtId="170" fontId="3" fillId="0" borderId="0" xfId="0" applyNumberFormat="1" applyFont="1"/>
  </cellXfs>
  <cellStyles count="1">
    <cellStyle name="Normal" xfId="0" builtinId="0"/>
  </cellStyles>
  <dxfs count="608"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numFmt numFmtId="171" formatCode="0.000&quot; km/t&quot;"/>
      <alignment horizontal="center" vertical="bottom" textRotation="0" wrapText="0" indent="0" justifyLastLine="0" shrinkToFit="0" readingOrder="0"/>
    </dxf>
    <dxf>
      <numFmt numFmtId="26" formatCode="hh:mm:ss"/>
      <alignment horizontal="center" vertical="center" textRotation="0" wrapText="0" indent="0" justifyLastLine="0" shrinkToFit="0" readingOrder="0"/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6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1442" totalsRowShown="0">
  <autoFilter ref="A1:B1442"/>
  <tableColumns count="2">
    <tableColumn id="1" name="Tid" dataDxfId="400"/>
    <tableColumn id="2" name="Fart" dataDxfId="399">
      <calculatedColumnFormula>$C$1/H2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29" sqref="A29"/>
    </sheetView>
  </sheetViews>
  <sheetFormatPr defaultColWidth="11.42578125" defaultRowHeight="12.75" x14ac:dyDescent="0.2"/>
  <cols>
    <col min="1" max="2" width="20.140625" style="35" customWidth="1"/>
    <col min="3" max="6" width="3.5703125" style="35" customWidth="1"/>
    <col min="7" max="16384" width="11.42578125" style="35"/>
  </cols>
  <sheetData>
    <row r="1" spans="1:7" ht="26.25" thickTop="1" x14ac:dyDescent="0.2">
      <c r="A1" s="192" t="s">
        <v>0</v>
      </c>
      <c r="B1" s="193" t="s">
        <v>254</v>
      </c>
      <c r="C1" s="194" t="s">
        <v>250</v>
      </c>
      <c r="D1" s="194" t="s">
        <v>251</v>
      </c>
      <c r="E1" s="194" t="s">
        <v>252</v>
      </c>
      <c r="F1" s="194" t="s">
        <v>204</v>
      </c>
      <c r="G1" s="195" t="s">
        <v>253</v>
      </c>
    </row>
    <row r="2" spans="1:7" ht="11.25" customHeight="1" x14ac:dyDescent="0.2">
      <c r="A2" s="40" t="s">
        <v>225</v>
      </c>
      <c r="B2" s="101"/>
      <c r="C2" s="101"/>
      <c r="D2" s="101"/>
      <c r="E2" s="101"/>
      <c r="F2" s="101"/>
      <c r="G2" s="63"/>
    </row>
    <row r="3" spans="1:7" ht="11.25" customHeight="1" x14ac:dyDescent="0.2">
      <c r="A3" s="40" t="s">
        <v>240</v>
      </c>
      <c r="B3" s="101"/>
      <c r="C3" s="101"/>
      <c r="D3" s="101"/>
      <c r="E3" s="101"/>
      <c r="F3" s="101"/>
      <c r="G3" s="63"/>
    </row>
    <row r="4" spans="1:7" ht="11.25" customHeight="1" x14ac:dyDescent="0.2">
      <c r="A4" s="40" t="s">
        <v>238</v>
      </c>
      <c r="B4" s="101"/>
      <c r="C4" s="101"/>
      <c r="D4" s="101"/>
      <c r="E4" s="101"/>
      <c r="F4" s="101"/>
      <c r="G4" s="63"/>
    </row>
    <row r="5" spans="1:7" ht="11.25" customHeight="1" x14ac:dyDescent="0.2">
      <c r="A5" s="40" t="s">
        <v>179</v>
      </c>
      <c r="B5" s="101"/>
      <c r="C5" s="101"/>
      <c r="D5" s="101"/>
      <c r="E5" s="101"/>
      <c r="F5" s="101"/>
      <c r="G5" s="63"/>
    </row>
    <row r="6" spans="1:7" ht="11.25" customHeight="1" x14ac:dyDescent="0.2">
      <c r="A6" s="40" t="s">
        <v>120</v>
      </c>
      <c r="B6" s="101"/>
      <c r="C6" s="101"/>
      <c r="D6" s="101"/>
      <c r="E6" s="101"/>
      <c r="F6" s="101"/>
      <c r="G6" s="63"/>
    </row>
    <row r="7" spans="1:7" ht="11.25" customHeight="1" x14ac:dyDescent="0.2">
      <c r="A7" s="40" t="s">
        <v>21</v>
      </c>
      <c r="B7" s="101"/>
      <c r="C7" s="101"/>
      <c r="D7" s="101"/>
      <c r="E7" s="101"/>
      <c r="F7" s="101"/>
      <c r="G7" s="63"/>
    </row>
    <row r="8" spans="1:7" ht="11.25" customHeight="1" x14ac:dyDescent="0.2">
      <c r="A8" s="40" t="s">
        <v>114</v>
      </c>
      <c r="B8" s="101"/>
      <c r="C8" s="101"/>
      <c r="D8" s="101"/>
      <c r="E8" s="101"/>
      <c r="F8" s="101"/>
      <c r="G8" s="63"/>
    </row>
    <row r="9" spans="1:7" ht="11.25" customHeight="1" x14ac:dyDescent="0.2">
      <c r="A9" s="40" t="s">
        <v>112</v>
      </c>
      <c r="B9" s="101"/>
      <c r="C9" s="101"/>
      <c r="D9" s="101"/>
      <c r="E9" s="101"/>
      <c r="F9" s="101"/>
      <c r="G9" s="63"/>
    </row>
    <row r="10" spans="1:7" ht="11.25" customHeight="1" x14ac:dyDescent="0.2">
      <c r="A10" s="40" t="s">
        <v>231</v>
      </c>
      <c r="B10" s="101"/>
      <c r="C10" s="101"/>
      <c r="D10" s="101"/>
      <c r="E10" s="101"/>
      <c r="F10" s="101"/>
      <c r="G10" s="63"/>
    </row>
    <row r="11" spans="1:7" ht="11.25" customHeight="1" x14ac:dyDescent="0.2">
      <c r="A11" s="40" t="s">
        <v>226</v>
      </c>
      <c r="B11" s="101"/>
      <c r="C11" s="101"/>
      <c r="D11" s="101"/>
      <c r="E11" s="101"/>
      <c r="F11" s="101"/>
      <c r="G11" s="63"/>
    </row>
    <row r="12" spans="1:7" ht="11.25" customHeight="1" x14ac:dyDescent="0.2">
      <c r="A12" s="40" t="s">
        <v>83</v>
      </c>
      <c r="B12" s="101"/>
      <c r="C12" s="101"/>
      <c r="D12" s="101"/>
      <c r="E12" s="101"/>
      <c r="F12" s="101"/>
      <c r="G12" s="63"/>
    </row>
    <row r="13" spans="1:7" ht="11.25" customHeight="1" x14ac:dyDescent="0.2">
      <c r="A13" s="40" t="s">
        <v>228</v>
      </c>
      <c r="B13" s="101"/>
      <c r="C13" s="101"/>
      <c r="D13" s="101"/>
      <c r="E13" s="101"/>
      <c r="F13" s="101"/>
      <c r="G13" s="63"/>
    </row>
    <row r="14" spans="1:7" ht="11.25" customHeight="1" x14ac:dyDescent="0.2">
      <c r="A14" s="40" t="s">
        <v>213</v>
      </c>
      <c r="B14" s="101"/>
      <c r="C14" s="101"/>
      <c r="D14" s="101"/>
      <c r="E14" s="101"/>
      <c r="F14" s="101"/>
      <c r="G14" s="63"/>
    </row>
    <row r="15" spans="1:7" ht="11.25" customHeight="1" x14ac:dyDescent="0.2">
      <c r="A15" s="40" t="s">
        <v>198</v>
      </c>
      <c r="B15" s="101"/>
      <c r="C15" s="101"/>
      <c r="D15" s="101"/>
      <c r="E15" s="101"/>
      <c r="F15" s="101"/>
      <c r="G15" s="63"/>
    </row>
    <row r="16" spans="1:7" x14ac:dyDescent="0.2">
      <c r="A16" s="40" t="s">
        <v>241</v>
      </c>
      <c r="B16" s="101"/>
      <c r="C16" s="101"/>
      <c r="D16" s="101"/>
      <c r="E16" s="101"/>
      <c r="F16" s="101"/>
      <c r="G16" s="63"/>
    </row>
    <row r="17" spans="1:7" x14ac:dyDescent="0.2">
      <c r="A17" s="40" t="s">
        <v>206</v>
      </c>
      <c r="B17" s="101"/>
      <c r="C17" s="101"/>
      <c r="D17" s="101"/>
      <c r="E17" s="101"/>
      <c r="F17" s="101"/>
      <c r="G17" s="63"/>
    </row>
    <row r="18" spans="1:7" x14ac:dyDescent="0.2">
      <c r="A18" s="40" t="s">
        <v>232</v>
      </c>
      <c r="B18" s="101"/>
      <c r="C18" s="101"/>
      <c r="D18" s="101"/>
      <c r="E18" s="101"/>
      <c r="F18" s="101"/>
      <c r="G18" s="63"/>
    </row>
    <row r="19" spans="1:7" x14ac:dyDescent="0.2">
      <c r="A19" s="40" t="s">
        <v>81</v>
      </c>
      <c r="B19" s="101"/>
      <c r="C19" s="101"/>
      <c r="D19" s="101"/>
      <c r="E19" s="101"/>
      <c r="F19" s="101"/>
      <c r="G19" s="63"/>
    </row>
    <row r="20" spans="1:7" x14ac:dyDescent="0.2">
      <c r="A20" s="40" t="s">
        <v>123</v>
      </c>
      <c r="B20" s="101"/>
      <c r="C20" s="101"/>
      <c r="D20" s="101"/>
      <c r="E20" s="101"/>
      <c r="F20" s="101"/>
      <c r="G20" s="63"/>
    </row>
    <row r="21" spans="1:7" x14ac:dyDescent="0.2">
      <c r="A21" s="40" t="s">
        <v>67</v>
      </c>
      <c r="B21" s="101"/>
      <c r="C21" s="101"/>
      <c r="D21" s="101"/>
      <c r="E21" s="101"/>
      <c r="F21" s="101"/>
      <c r="G21" s="63"/>
    </row>
    <row r="22" spans="1:7" ht="11.25" customHeight="1" x14ac:dyDescent="0.2">
      <c r="A22" s="40" t="s">
        <v>6</v>
      </c>
      <c r="B22" s="101"/>
      <c r="C22" s="101"/>
      <c r="D22" s="101"/>
      <c r="E22" s="101"/>
      <c r="F22" s="101"/>
      <c r="G22" s="63"/>
    </row>
    <row r="23" spans="1:7" ht="11.25" customHeight="1" x14ac:dyDescent="0.2">
      <c r="A23" s="40" t="s">
        <v>200</v>
      </c>
      <c r="B23" s="101"/>
      <c r="C23" s="101"/>
      <c r="D23" s="101"/>
      <c r="E23" s="101"/>
      <c r="F23" s="101"/>
      <c r="G23" s="63"/>
    </row>
    <row r="24" spans="1:7" ht="13.5" customHeight="1" x14ac:dyDescent="0.2">
      <c r="A24" s="40" t="s">
        <v>131</v>
      </c>
      <c r="B24" s="101"/>
      <c r="C24" s="101"/>
      <c r="D24" s="101"/>
      <c r="E24" s="101"/>
      <c r="F24" s="101"/>
      <c r="G24" s="63"/>
    </row>
    <row r="25" spans="1:7" x14ac:dyDescent="0.2">
      <c r="A25" s="40" t="s">
        <v>234</v>
      </c>
      <c r="B25" s="101"/>
      <c r="C25" s="101"/>
      <c r="D25" s="101"/>
      <c r="E25" s="101"/>
      <c r="F25" s="101"/>
      <c r="G25" s="63"/>
    </row>
    <row r="26" spans="1:7" ht="11.25" customHeight="1" x14ac:dyDescent="0.2">
      <c r="A26" s="40" t="s">
        <v>38</v>
      </c>
      <c r="B26" s="101"/>
      <c r="C26" s="101"/>
      <c r="D26" s="101"/>
      <c r="E26" s="101"/>
      <c r="F26" s="101"/>
      <c r="G26" s="63"/>
    </row>
    <row r="27" spans="1:7" ht="11.25" customHeight="1" x14ac:dyDescent="0.2">
      <c r="A27" s="40" t="s">
        <v>235</v>
      </c>
      <c r="B27" s="101"/>
      <c r="C27" s="101"/>
      <c r="D27" s="101"/>
      <c r="E27" s="101"/>
      <c r="F27" s="101"/>
      <c r="G27" s="63"/>
    </row>
    <row r="28" spans="1:7" x14ac:dyDescent="0.2">
      <c r="A28" s="40" t="s">
        <v>257</v>
      </c>
      <c r="B28" s="101"/>
      <c r="C28" s="101"/>
      <c r="D28" s="101"/>
      <c r="E28" s="101"/>
      <c r="F28" s="101"/>
      <c r="G28" s="63"/>
    </row>
    <row r="29" spans="1:7" x14ac:dyDescent="0.2">
      <c r="A29" s="40" t="s">
        <v>256</v>
      </c>
      <c r="B29" s="101"/>
      <c r="C29" s="101"/>
      <c r="D29" s="101"/>
      <c r="E29" s="101"/>
      <c r="F29" s="101"/>
      <c r="G29" s="63"/>
    </row>
    <row r="30" spans="1:7" ht="11.25" customHeight="1" x14ac:dyDescent="0.2">
      <c r="A30" s="40" t="s">
        <v>122</v>
      </c>
      <c r="B30" s="101"/>
      <c r="C30" s="101"/>
      <c r="D30" s="101"/>
      <c r="E30" s="101"/>
      <c r="F30" s="101"/>
      <c r="G30" s="63"/>
    </row>
    <row r="31" spans="1:7" ht="11.25" customHeight="1" x14ac:dyDescent="0.2">
      <c r="A31" s="79" t="s">
        <v>163</v>
      </c>
      <c r="B31" s="103"/>
      <c r="C31" s="101"/>
      <c r="D31" s="101"/>
      <c r="E31" s="101"/>
      <c r="F31" s="101"/>
      <c r="G31" s="63"/>
    </row>
    <row r="32" spans="1:7" ht="13.5" customHeight="1" x14ac:dyDescent="0.2">
      <c r="A32" s="40" t="s">
        <v>236</v>
      </c>
      <c r="B32" s="101"/>
      <c r="C32" s="101"/>
      <c r="D32" s="101"/>
      <c r="E32" s="101"/>
      <c r="F32" s="101"/>
      <c r="G32" s="63"/>
    </row>
    <row r="33" spans="1:7" ht="13.5" customHeight="1" x14ac:dyDescent="0.2">
      <c r="A33" s="40" t="s">
        <v>233</v>
      </c>
      <c r="B33" s="101"/>
      <c r="C33" s="101"/>
      <c r="D33" s="101"/>
      <c r="E33" s="101"/>
      <c r="F33" s="101"/>
      <c r="G33" s="63"/>
    </row>
    <row r="34" spans="1:7" ht="11.25" customHeight="1" x14ac:dyDescent="0.2">
      <c r="A34" s="40" t="s">
        <v>59</v>
      </c>
      <c r="B34" s="101"/>
      <c r="C34" s="101"/>
      <c r="D34" s="101"/>
      <c r="E34" s="101"/>
      <c r="F34" s="101"/>
      <c r="G34" s="63"/>
    </row>
    <row r="35" spans="1:7" ht="11.25" customHeight="1" x14ac:dyDescent="0.2">
      <c r="A35" s="40" t="s">
        <v>224</v>
      </c>
      <c r="B35" s="101"/>
      <c r="C35" s="101"/>
      <c r="D35" s="101"/>
      <c r="E35" s="101"/>
      <c r="F35" s="101"/>
      <c r="G35" s="63"/>
    </row>
    <row r="36" spans="1:7" ht="11.25" customHeight="1" x14ac:dyDescent="0.2">
      <c r="A36" s="40" t="s">
        <v>223</v>
      </c>
      <c r="B36" s="101"/>
      <c r="C36" s="101"/>
      <c r="D36" s="101"/>
      <c r="E36" s="101"/>
      <c r="F36" s="101"/>
      <c r="G36" s="63"/>
    </row>
    <row r="37" spans="1:7" x14ac:dyDescent="0.2">
      <c r="A37" s="40" t="s">
        <v>230</v>
      </c>
      <c r="B37" s="101"/>
      <c r="C37" s="101"/>
      <c r="D37" s="101"/>
      <c r="E37" s="101"/>
      <c r="F37" s="101"/>
      <c r="G37" s="63"/>
    </row>
    <row r="38" spans="1:7" x14ac:dyDescent="0.2">
      <c r="A38" s="40" t="s">
        <v>145</v>
      </c>
      <c r="B38" s="101"/>
      <c r="C38" s="101"/>
      <c r="D38" s="101"/>
      <c r="E38" s="101"/>
      <c r="F38" s="101"/>
      <c r="G38" s="63"/>
    </row>
    <row r="39" spans="1:7" ht="11.25" customHeight="1" x14ac:dyDescent="0.2">
      <c r="A39" s="40" t="s">
        <v>19</v>
      </c>
      <c r="B39" s="101"/>
      <c r="C39" s="101"/>
      <c r="D39" s="101"/>
      <c r="E39" s="101"/>
      <c r="F39" s="101"/>
      <c r="G39" s="63"/>
    </row>
    <row r="40" spans="1:7" ht="11.25" customHeight="1" x14ac:dyDescent="0.2">
      <c r="A40" s="40" t="s">
        <v>73</v>
      </c>
      <c r="B40" s="101"/>
      <c r="C40" s="101"/>
      <c r="D40" s="101"/>
      <c r="E40" s="101"/>
      <c r="F40" s="101"/>
      <c r="G40" s="63"/>
    </row>
    <row r="41" spans="1:7" ht="11.25" customHeight="1" x14ac:dyDescent="0.2">
      <c r="A41" s="40" t="s">
        <v>11</v>
      </c>
      <c r="B41" s="101"/>
      <c r="C41" s="101"/>
      <c r="D41" s="101"/>
      <c r="E41" s="101"/>
      <c r="F41" s="101"/>
      <c r="G41" s="63"/>
    </row>
    <row r="42" spans="1:7" ht="11.25" customHeight="1" x14ac:dyDescent="0.2">
      <c r="A42" s="40" t="s">
        <v>217</v>
      </c>
      <c r="B42" s="101"/>
      <c r="C42" s="101"/>
      <c r="D42" s="101"/>
      <c r="E42" s="101"/>
      <c r="F42" s="101"/>
      <c r="G42" s="63"/>
    </row>
    <row r="43" spans="1:7" ht="11.25" customHeight="1" x14ac:dyDescent="0.2">
      <c r="A43" s="40" t="s">
        <v>24</v>
      </c>
      <c r="B43" s="101"/>
      <c r="C43" s="101"/>
      <c r="D43" s="101"/>
      <c r="E43" s="101"/>
      <c r="F43" s="101"/>
      <c r="G43" s="63"/>
    </row>
    <row r="44" spans="1:7" ht="11.25" customHeight="1" x14ac:dyDescent="0.2">
      <c r="A44" s="40" t="s">
        <v>191</v>
      </c>
      <c r="B44" s="101"/>
      <c r="C44" s="101"/>
      <c r="D44" s="101"/>
      <c r="E44" s="101"/>
      <c r="F44" s="101"/>
      <c r="G44" s="63"/>
    </row>
    <row r="45" spans="1:7" x14ac:dyDescent="0.2">
      <c r="A45" s="40" t="s">
        <v>9</v>
      </c>
      <c r="B45" s="101"/>
      <c r="C45" s="101"/>
      <c r="D45" s="101"/>
      <c r="E45" s="101"/>
      <c r="F45" s="101"/>
      <c r="G45" s="63"/>
    </row>
    <row r="46" spans="1:7" x14ac:dyDescent="0.2">
      <c r="A46" s="40" t="s">
        <v>132</v>
      </c>
      <c r="B46" s="101"/>
      <c r="C46" s="101"/>
      <c r="D46" s="101"/>
      <c r="E46" s="101"/>
      <c r="F46" s="101"/>
      <c r="G46" s="63"/>
    </row>
    <row r="47" spans="1:7" ht="11.25" customHeight="1" x14ac:dyDescent="0.2">
      <c r="A47" s="40" t="s">
        <v>8</v>
      </c>
      <c r="B47" s="101"/>
      <c r="C47" s="101"/>
      <c r="D47" s="101"/>
      <c r="E47" s="101"/>
      <c r="F47" s="101"/>
      <c r="G47" s="63"/>
    </row>
    <row r="48" spans="1:7" ht="11.25" customHeight="1" x14ac:dyDescent="0.2">
      <c r="A48" s="40" t="s">
        <v>205</v>
      </c>
      <c r="B48" s="101"/>
      <c r="C48" s="101"/>
      <c r="D48" s="101"/>
      <c r="E48" s="101"/>
      <c r="F48" s="101"/>
      <c r="G48" s="63"/>
    </row>
    <row r="49" spans="1:7" ht="13.5" customHeight="1" x14ac:dyDescent="0.2">
      <c r="A49" s="40" t="s">
        <v>227</v>
      </c>
      <c r="B49" s="101"/>
      <c r="C49" s="101"/>
      <c r="D49" s="101"/>
      <c r="E49" s="101"/>
      <c r="F49" s="101"/>
      <c r="G49" s="63"/>
    </row>
    <row r="50" spans="1:7" x14ac:dyDescent="0.2">
      <c r="A50" s="40" t="s">
        <v>18</v>
      </c>
      <c r="B50" s="101"/>
      <c r="C50" s="101"/>
      <c r="D50" s="101"/>
      <c r="E50" s="101"/>
      <c r="F50" s="101"/>
      <c r="G50" s="63"/>
    </row>
    <row r="51" spans="1:7" x14ac:dyDescent="0.2">
      <c r="A51" s="40" t="s">
        <v>214</v>
      </c>
      <c r="B51" s="101"/>
      <c r="C51" s="101"/>
      <c r="D51" s="101"/>
      <c r="E51" s="101"/>
      <c r="F51" s="101"/>
      <c r="G51" s="63"/>
    </row>
  </sheetData>
  <phoneticPr fontId="13" type="noConversion"/>
  <conditionalFormatting sqref="FG2:IV2 FG4:IV5">
    <cfRule type="cellIs" dxfId="607" priority="1" stopIfTrue="1" operator="equal">
      <formula>IF(BT2:BU51&gt;0,SMALL(BT$2:BU$51,1),4)</formula>
    </cfRule>
    <cfRule type="cellIs" dxfId="606" priority="2" stopIfTrue="1" operator="equal">
      <formula>IF(BT2:BU51&gt;0,SMALL(BT$2:BU$51,2),4)</formula>
    </cfRule>
    <cfRule type="cellIs" dxfId="605" priority="3" stopIfTrue="1" operator="equal">
      <formula>IF(BT2:BU51&gt;0,SMALL(BT$2:BU$51,3),4)</formula>
    </cfRule>
  </conditionalFormatting>
  <conditionalFormatting sqref="FG24:IV26">
    <cfRule type="cellIs" dxfId="604" priority="4" stopIfTrue="1" operator="equal">
      <formula>IF(BT24:BU88&gt;0,SMALL(BT$2:BU$51,1),4)</formula>
    </cfRule>
    <cfRule type="cellIs" dxfId="603" priority="5" stopIfTrue="1" operator="equal">
      <formula>IF(BT24:BU88&gt;0,SMALL(BT$2:BU$51,2),4)</formula>
    </cfRule>
    <cfRule type="cellIs" dxfId="602" priority="6" stopIfTrue="1" operator="equal">
      <formula>IF(BT24:BU88&gt;0,SMALL(BT$2:BU$51,3),4)</formula>
    </cfRule>
  </conditionalFormatting>
  <conditionalFormatting sqref="FG23:IV23">
    <cfRule type="cellIs" dxfId="601" priority="7" stopIfTrue="1" operator="equal">
      <formula>IF(BT23:BU84&gt;0,SMALL(BT$2:BU$51,1),4)</formula>
    </cfRule>
    <cfRule type="cellIs" dxfId="600" priority="8" stopIfTrue="1" operator="equal">
      <formula>IF(BT23:BU84&gt;0,SMALL(BT$2:BU$51,2),4)</formula>
    </cfRule>
    <cfRule type="cellIs" dxfId="599" priority="9" stopIfTrue="1" operator="equal">
      <formula>IF(BT23:BU84&gt;0,SMALL(BT$2:BU$51,3),4)</formula>
    </cfRule>
  </conditionalFormatting>
  <conditionalFormatting sqref="FG20:IV20">
    <cfRule type="cellIs" dxfId="598" priority="10" stopIfTrue="1" operator="equal">
      <formula>IF(BT20:BU79&gt;0,SMALL(BT$2:BU$51,1),4)</formula>
    </cfRule>
    <cfRule type="cellIs" dxfId="597" priority="11" stopIfTrue="1" operator="equal">
      <formula>IF(BT20:BU79&gt;0,SMALL(BT$2:BU$51,2),4)</formula>
    </cfRule>
    <cfRule type="cellIs" dxfId="596" priority="12" stopIfTrue="1" operator="equal">
      <formula>IF(BT20:BU79&gt;0,SMALL(BT$2:BU$51,3),4)</formula>
    </cfRule>
  </conditionalFormatting>
  <conditionalFormatting sqref="FG21:IV22">
    <cfRule type="cellIs" dxfId="595" priority="13" stopIfTrue="1" operator="equal">
      <formula>IF(BT21:BU81&gt;0,SMALL(BT$2:BU$51,1),4)</formula>
    </cfRule>
    <cfRule type="cellIs" dxfId="594" priority="14" stopIfTrue="1" operator="equal">
      <formula>IF(BT21:BU81&gt;0,SMALL(BT$2:BU$51,2),4)</formula>
    </cfRule>
    <cfRule type="cellIs" dxfId="593" priority="15" stopIfTrue="1" operator="equal">
      <formula>IF(BT21:BU81&gt;0,SMALL(BT$2:BU$51,3),4)</formula>
    </cfRule>
  </conditionalFormatting>
  <conditionalFormatting sqref="FG18:IV18">
    <cfRule type="cellIs" dxfId="592" priority="16" stopIfTrue="1" operator="equal">
      <formula>IF(BT18:BU73&gt;0,SMALL(BT$2:BU$51,1),4)</formula>
    </cfRule>
    <cfRule type="cellIs" dxfId="591" priority="17" stopIfTrue="1" operator="equal">
      <formula>IF(BT18:BU73&gt;0,SMALL(BT$2:BU$51,2),4)</formula>
    </cfRule>
    <cfRule type="cellIs" dxfId="590" priority="18" stopIfTrue="1" operator="equal">
      <formula>IF(BT18:BU73&gt;0,SMALL(BT$2:BU$51,3),4)</formula>
    </cfRule>
  </conditionalFormatting>
  <conditionalFormatting sqref="FG19:IV19">
    <cfRule type="cellIs" dxfId="589" priority="19" stopIfTrue="1" operator="equal">
      <formula>IF(BT19:BU75&gt;0,SMALL(BT$2:BU$51,1),4)</formula>
    </cfRule>
    <cfRule type="cellIs" dxfId="588" priority="20" stopIfTrue="1" operator="equal">
      <formula>IF(BT19:BU75&gt;0,SMALL(BT$2:BU$51,2),4)</formula>
    </cfRule>
    <cfRule type="cellIs" dxfId="587" priority="21" stopIfTrue="1" operator="equal">
      <formula>IF(BT19:BU75&gt;0,SMALL(BT$2:BU$51,3),4)</formula>
    </cfRule>
  </conditionalFormatting>
  <conditionalFormatting sqref="FG17:IV17">
    <cfRule type="cellIs" dxfId="586" priority="22" stopIfTrue="1" operator="equal">
      <formula>IF(BT17:BU71&gt;0,SMALL(BT$2:BU$51,1),4)</formula>
    </cfRule>
    <cfRule type="cellIs" dxfId="585" priority="23" stopIfTrue="1" operator="equal">
      <formula>IF(BT17:BU71&gt;0,SMALL(BT$2:BU$51,2),4)</formula>
    </cfRule>
    <cfRule type="cellIs" dxfId="584" priority="24" stopIfTrue="1" operator="equal">
      <formula>IF(BT17:BU71&gt;0,SMALL(BT$2:BU$51,3),4)</formula>
    </cfRule>
  </conditionalFormatting>
  <conditionalFormatting sqref="FG9:IV10">
    <cfRule type="cellIs" dxfId="583" priority="25" stopIfTrue="1" operator="equal">
      <formula>IF(BT9:BU61&gt;0,SMALL(BT$2:BU$51,1),4)</formula>
    </cfRule>
    <cfRule type="cellIs" dxfId="582" priority="26" stopIfTrue="1" operator="equal">
      <formula>IF(BT9:BU61&gt;0,SMALL(BT$2:BU$51,2),4)</formula>
    </cfRule>
    <cfRule type="cellIs" dxfId="581" priority="27" stopIfTrue="1" operator="equal">
      <formula>IF(BT9:BU61&gt;0,SMALL(BT$2:BU$51,3),4)</formula>
    </cfRule>
  </conditionalFormatting>
  <conditionalFormatting sqref="FG11:IV16">
    <cfRule type="cellIs" dxfId="580" priority="28" stopIfTrue="1" operator="equal">
      <formula>IF(BT11:BU64&gt;0,SMALL(BT$2:BU$51,1),4)</formula>
    </cfRule>
    <cfRule type="cellIs" dxfId="579" priority="29" stopIfTrue="1" operator="equal">
      <formula>IF(BT11:BU64&gt;0,SMALL(BT$2:BU$51,2),4)</formula>
    </cfRule>
    <cfRule type="cellIs" dxfId="578" priority="30" stopIfTrue="1" operator="equal">
      <formula>IF(BT11:BU64&gt;0,SMALL(BT$2:BU$51,3),4)</formula>
    </cfRule>
  </conditionalFormatting>
  <conditionalFormatting sqref="FG6:IV8">
    <cfRule type="cellIs" dxfId="577" priority="31" stopIfTrue="1" operator="equal">
      <formula>IF(BT6:BU56&gt;0,SMALL(BT$2:BU$51,1),4)</formula>
    </cfRule>
    <cfRule type="cellIs" dxfId="576" priority="32" stopIfTrue="1" operator="equal">
      <formula>IF(BT6:BU56&gt;0,SMALL(BT$2:BU$51,2),4)</formula>
    </cfRule>
    <cfRule type="cellIs" dxfId="575" priority="33" stopIfTrue="1" operator="equal">
      <formula>IF(BT6:BU56&gt;0,SMALL(BT$2:BU$51,3),4)</formula>
    </cfRule>
  </conditionalFormatting>
  <conditionalFormatting sqref="FG3:IV3">
    <cfRule type="cellIs" dxfId="574" priority="34" stopIfTrue="1" operator="equal">
      <formula>IF(BT3:BU51&gt;0,SMALL(BT$2:BU$51,1),4)</formula>
    </cfRule>
    <cfRule type="cellIs" dxfId="573" priority="35" stopIfTrue="1" operator="equal">
      <formula>IF(BT3:BU51&gt;0,SMALL(BT$2:BU$51,2),4)</formula>
    </cfRule>
    <cfRule type="cellIs" dxfId="572" priority="36" stopIfTrue="1" operator="equal">
      <formula>IF(BT3:BU51&gt;0,SMALL(BT$2:BU$51,3),4)</formula>
    </cfRule>
  </conditionalFormatting>
  <conditionalFormatting sqref="FG27:IV27">
    <cfRule type="cellIs" dxfId="571" priority="37" stopIfTrue="1" operator="equal">
      <formula>IF(BT27:BU92&gt;0,SMALL(BT$2:BU$51,1),4)</formula>
    </cfRule>
    <cfRule type="cellIs" dxfId="570" priority="38" stopIfTrue="1" operator="equal">
      <formula>IF(BT27:BU92&gt;0,SMALL(BT$2:BU$51,2),4)</formula>
    </cfRule>
    <cfRule type="cellIs" dxfId="569" priority="39" stopIfTrue="1" operator="equal">
      <formula>IF(BT27:BU92&gt;0,SMALL(BT$2:BU$51,3),4)</formula>
    </cfRule>
  </conditionalFormatting>
  <conditionalFormatting sqref="FG28:IV31">
    <cfRule type="cellIs" dxfId="568" priority="40" stopIfTrue="1" operator="equal">
      <formula>IF(BT28:BU94&gt;0,SMALL(BT$2:BU$51,1),4)</formula>
    </cfRule>
    <cfRule type="cellIs" dxfId="567" priority="41" stopIfTrue="1" operator="equal">
      <formula>IF(BT28:BU94&gt;0,SMALL(BT$2:BU$51,2),4)</formula>
    </cfRule>
    <cfRule type="cellIs" dxfId="566" priority="42" stopIfTrue="1" operator="equal">
      <formula>IF(BT28:BU94&gt;0,SMALL(BT$2:BU$51,3),4)</formula>
    </cfRule>
  </conditionalFormatting>
  <conditionalFormatting sqref="FG32:IV32">
    <cfRule type="cellIs" dxfId="565" priority="43" stopIfTrue="1" operator="equal">
      <formula>IF(BT32:BU99&gt;0,SMALL(BT$2:BU$51,1),4)</formula>
    </cfRule>
    <cfRule type="cellIs" dxfId="564" priority="44" stopIfTrue="1" operator="equal">
      <formula>IF(BT32:BU99&gt;0,SMALL(BT$2:BU$51,2),4)</formula>
    </cfRule>
    <cfRule type="cellIs" dxfId="563" priority="45" stopIfTrue="1" operator="equal">
      <formula>IF(BT32:BU99&gt;0,SMALL(BT$2:BU$51,3),4)</formula>
    </cfRule>
  </conditionalFormatting>
  <conditionalFormatting sqref="FG51:IV51">
    <cfRule type="cellIs" dxfId="562" priority="46" stopIfTrue="1" operator="equal">
      <formula>IF(BT51:BU132&gt;0,SMALL(BT$2:BU$51,1),4)</formula>
    </cfRule>
    <cfRule type="cellIs" dxfId="561" priority="47" stopIfTrue="1" operator="equal">
      <formula>IF(BT51:BU132&gt;0,SMALL(BT$2:BU$51,2),4)</formula>
    </cfRule>
    <cfRule type="cellIs" dxfId="560" priority="48" stopIfTrue="1" operator="equal">
      <formula>IF(BT51:BU132&gt;0,SMALL(BT$2:BU$51,3),4)</formula>
    </cfRule>
  </conditionalFormatting>
  <conditionalFormatting sqref="FG49:IV49">
    <cfRule type="cellIs" dxfId="559" priority="49" stopIfTrue="1" operator="equal">
      <formula>IF(BT49:BU129&gt;0,SMALL(BT$2:BU$51,1),4)</formula>
    </cfRule>
    <cfRule type="cellIs" dxfId="558" priority="50" stopIfTrue="1" operator="equal">
      <formula>IF(BT49:BU129&gt;0,SMALL(BT$2:BU$51,2),4)</formula>
    </cfRule>
    <cfRule type="cellIs" dxfId="557" priority="51" stopIfTrue="1" operator="equal">
      <formula>IF(BT49:BU129&gt;0,SMALL(BT$2:BU$51,3),4)</formula>
    </cfRule>
  </conditionalFormatting>
  <conditionalFormatting sqref="FG45:IV46">
    <cfRule type="cellIs" dxfId="556" priority="52" stopIfTrue="1" operator="equal">
      <formula>IF(BT45:BU117&gt;0,SMALL(BT$2:BU$51,1),4)</formula>
    </cfRule>
    <cfRule type="cellIs" dxfId="555" priority="53" stopIfTrue="1" operator="equal">
      <formula>IF(BT45:BU117&gt;0,SMALL(BT$2:BU$51,2),4)</formula>
    </cfRule>
    <cfRule type="cellIs" dxfId="554" priority="54" stopIfTrue="1" operator="equal">
      <formula>IF(BT45:BU117&gt;0,SMALL(BT$2:BU$51,3),4)</formula>
    </cfRule>
  </conditionalFormatting>
  <conditionalFormatting sqref="FG33:IV36">
    <cfRule type="cellIs" dxfId="553" priority="55" stopIfTrue="1" operator="equal">
      <formula>IF(BT33:BU102&gt;0,SMALL(BT$2:BU$51,1),4)</formula>
    </cfRule>
    <cfRule type="cellIs" dxfId="552" priority="56" stopIfTrue="1" operator="equal">
      <formula>IF(BT33:BU102&gt;0,SMALL(BT$2:BU$51,2),4)</formula>
    </cfRule>
    <cfRule type="cellIs" dxfId="551" priority="57" stopIfTrue="1" operator="equal">
      <formula>IF(BT33:BU102&gt;0,SMALL(BT$2:BU$51,3),4)</formula>
    </cfRule>
  </conditionalFormatting>
  <conditionalFormatting sqref="FG37:IV40">
    <cfRule type="cellIs" dxfId="550" priority="58" stopIfTrue="1" operator="equal">
      <formula>IF(BT37:BU107&gt;0,SMALL(BT$2:BU$51,1),4)</formula>
    </cfRule>
    <cfRule type="cellIs" dxfId="549" priority="59" stopIfTrue="1" operator="equal">
      <formula>IF(BT37:BU107&gt;0,SMALL(BT$2:BU$51,2),4)</formula>
    </cfRule>
    <cfRule type="cellIs" dxfId="548" priority="60" stopIfTrue="1" operator="equal">
      <formula>IF(BT37:BU107&gt;0,SMALL(BT$2:BU$51,3),4)</formula>
    </cfRule>
  </conditionalFormatting>
  <conditionalFormatting sqref="FG41:IV44">
    <cfRule type="cellIs" dxfId="547" priority="61" stopIfTrue="1" operator="equal">
      <formula>IF(BT41:BU112&gt;0,SMALL(BT$2:BU$51,1),4)</formula>
    </cfRule>
    <cfRule type="cellIs" dxfId="546" priority="62" stopIfTrue="1" operator="equal">
      <formula>IF(BT41:BU112&gt;0,SMALL(BT$2:BU$51,2),4)</formula>
    </cfRule>
    <cfRule type="cellIs" dxfId="545" priority="63" stopIfTrue="1" operator="equal">
      <formula>IF(BT41:BU112&gt;0,SMALL(BT$2:BU$51,3),4)</formula>
    </cfRule>
  </conditionalFormatting>
  <conditionalFormatting sqref="FG47:IV48">
    <cfRule type="cellIs" dxfId="544" priority="64" stopIfTrue="1" operator="equal">
      <formula>IF(BT47:BU123&gt;0,SMALL(BT$2:BU$51,1),4)</formula>
    </cfRule>
    <cfRule type="cellIs" dxfId="543" priority="65" stopIfTrue="1" operator="equal">
      <formula>IF(BT47:BU123&gt;0,SMALL(BT$2:BU$51,2),4)</formula>
    </cfRule>
    <cfRule type="cellIs" dxfId="542" priority="66" stopIfTrue="1" operator="equal">
      <formula>IF(BT47:BU123&gt;0,SMALL(BT$2:BU$51,3),4)</formula>
    </cfRule>
  </conditionalFormatting>
  <conditionalFormatting sqref="FG50:IV50">
    <cfRule type="cellIs" dxfId="541" priority="67" stopIfTrue="1" operator="equal">
      <formula>IF(BT50:BU132&gt;0,SMALL(BT$2:BU$51,1),4)</formula>
    </cfRule>
    <cfRule type="cellIs" dxfId="540" priority="68" stopIfTrue="1" operator="equal">
      <formula>IF(BT50:BU132&gt;0,SMALL(BT$2:BU$51,2),4)</formula>
    </cfRule>
    <cfRule type="cellIs" dxfId="539" priority="69" stopIfTrue="1" operator="equal">
      <formula>IF(BT50:BU132&gt;0,SMALL(BT$2:BU$51,3),4)</formula>
    </cfRule>
  </conditionalFormatting>
  <conditionalFormatting sqref="CV2:FF2 CV4:FF5">
    <cfRule type="cellIs" dxfId="538" priority="70" stopIfTrue="1" operator="equal">
      <formula>IF(Q2:R51&gt;0,SMALL(Q$2:R$51,1),4)</formula>
    </cfRule>
    <cfRule type="cellIs" dxfId="537" priority="71" stopIfTrue="1" operator="equal">
      <formula>IF(Q2:R51&gt;0,SMALL(Q$2:R$51,2),4)</formula>
    </cfRule>
    <cfRule type="cellIs" dxfId="536" priority="72" stopIfTrue="1" operator="equal">
      <formula>IF(Q2:R51&gt;0,SMALL(Q$2:R$51,3),4)</formula>
    </cfRule>
  </conditionalFormatting>
  <conditionalFormatting sqref="G4:CU5 G2:CU2">
    <cfRule type="cellIs" dxfId="535" priority="73" stopIfTrue="1" operator="equal">
      <formula>IF(B2:D51&gt;0,SMALL(B$2:D$51,1),4)</formula>
    </cfRule>
    <cfRule type="cellIs" dxfId="534" priority="74" stopIfTrue="1" operator="equal">
      <formula>IF(B2:D51&gt;0,SMALL(B$2:D$51,2),4)</formula>
    </cfRule>
    <cfRule type="cellIs" dxfId="533" priority="75" stopIfTrue="1" operator="equal">
      <formula>IF(B2:D51&gt;0,SMALL(B$2:D$51,3),4)</formula>
    </cfRule>
  </conditionalFormatting>
  <conditionalFormatting sqref="CV24:FF26">
    <cfRule type="cellIs" dxfId="532" priority="76" stopIfTrue="1" operator="equal">
      <formula>IF(Q24:R88&gt;0,SMALL(Q$2:R$51,1),4)</formula>
    </cfRule>
    <cfRule type="cellIs" dxfId="531" priority="77" stopIfTrue="1" operator="equal">
      <formula>IF(Q24:R88&gt;0,SMALL(Q$2:R$51,2),4)</formula>
    </cfRule>
    <cfRule type="cellIs" dxfId="530" priority="78" stopIfTrue="1" operator="equal">
      <formula>IF(Q24:R88&gt;0,SMALL(Q$2:R$51,3),4)</formula>
    </cfRule>
  </conditionalFormatting>
  <conditionalFormatting sqref="G24:CU26">
    <cfRule type="cellIs" dxfId="529" priority="79" stopIfTrue="1" operator="equal">
      <formula>IF(B24:D88&gt;0,SMALL(B$2:D$51,1),4)</formula>
    </cfRule>
    <cfRule type="cellIs" dxfId="528" priority="80" stopIfTrue="1" operator="equal">
      <formula>IF(B24:D88&gt;0,SMALL(B$2:D$51,2),4)</formula>
    </cfRule>
    <cfRule type="cellIs" dxfId="527" priority="81" stopIfTrue="1" operator="equal">
      <formula>IF(B24:D88&gt;0,SMALL(B$2:D$51,3),4)</formula>
    </cfRule>
  </conditionalFormatting>
  <conditionalFormatting sqref="CV23:FF23">
    <cfRule type="cellIs" dxfId="526" priority="82" stopIfTrue="1" operator="equal">
      <formula>IF(Q23:R84&gt;0,SMALL(Q$2:R$51,1),4)</formula>
    </cfRule>
    <cfRule type="cellIs" dxfId="525" priority="83" stopIfTrue="1" operator="equal">
      <formula>IF(Q23:R84&gt;0,SMALL(Q$2:R$51,2),4)</formula>
    </cfRule>
    <cfRule type="cellIs" dxfId="524" priority="84" stopIfTrue="1" operator="equal">
      <formula>IF(Q23:R84&gt;0,SMALL(Q$2:R$51,3),4)</formula>
    </cfRule>
  </conditionalFormatting>
  <conditionalFormatting sqref="G23:CU23">
    <cfRule type="cellIs" dxfId="523" priority="85" stopIfTrue="1" operator="equal">
      <formula>IF(B23:D84&gt;0,SMALL(B$2:D$51,1),4)</formula>
    </cfRule>
    <cfRule type="cellIs" dxfId="522" priority="86" stopIfTrue="1" operator="equal">
      <formula>IF(B23:D84&gt;0,SMALL(B$2:D$51,2),4)</formula>
    </cfRule>
    <cfRule type="cellIs" dxfId="521" priority="87" stopIfTrue="1" operator="equal">
      <formula>IF(B23:D84&gt;0,SMALL(B$2:D$51,3),4)</formula>
    </cfRule>
  </conditionalFormatting>
  <conditionalFormatting sqref="CV20:FF20">
    <cfRule type="cellIs" dxfId="520" priority="88" stopIfTrue="1" operator="equal">
      <formula>IF(Q20:R79&gt;0,SMALL(Q$2:R$51,1),4)</formula>
    </cfRule>
    <cfRule type="cellIs" dxfId="519" priority="89" stopIfTrue="1" operator="equal">
      <formula>IF(Q20:R79&gt;0,SMALL(Q$2:R$51,2),4)</formula>
    </cfRule>
    <cfRule type="cellIs" dxfId="518" priority="90" stopIfTrue="1" operator="equal">
      <formula>IF(Q20:R79&gt;0,SMALL(Q$2:R$51,3),4)</formula>
    </cfRule>
  </conditionalFormatting>
  <conditionalFormatting sqref="G20:CU20">
    <cfRule type="cellIs" dxfId="517" priority="91" stopIfTrue="1" operator="equal">
      <formula>IF(B20:D79&gt;0,SMALL(B$2:D$51,1),4)</formula>
    </cfRule>
    <cfRule type="cellIs" dxfId="516" priority="92" stopIfTrue="1" operator="equal">
      <formula>IF(B20:D79&gt;0,SMALL(B$2:D$51,2),4)</formula>
    </cfRule>
    <cfRule type="cellIs" dxfId="515" priority="93" stopIfTrue="1" operator="equal">
      <formula>IF(B20:D79&gt;0,SMALL(B$2:D$51,3),4)</formula>
    </cfRule>
  </conditionalFormatting>
  <conditionalFormatting sqref="CV21:FF22">
    <cfRule type="cellIs" dxfId="514" priority="94" stopIfTrue="1" operator="equal">
      <formula>IF(Q21:R81&gt;0,SMALL(Q$2:R$51,1),4)</formula>
    </cfRule>
    <cfRule type="cellIs" dxfId="513" priority="95" stopIfTrue="1" operator="equal">
      <formula>IF(Q21:R81&gt;0,SMALL(Q$2:R$51,2),4)</formula>
    </cfRule>
    <cfRule type="cellIs" dxfId="512" priority="96" stopIfTrue="1" operator="equal">
      <formula>IF(Q21:R81&gt;0,SMALL(Q$2:R$51,3),4)</formula>
    </cfRule>
  </conditionalFormatting>
  <conditionalFormatting sqref="G21:CU22">
    <cfRule type="cellIs" dxfId="511" priority="97" stopIfTrue="1" operator="equal">
      <formula>IF(B21:D81&gt;0,SMALL(B$2:D$51,1),4)</formula>
    </cfRule>
    <cfRule type="cellIs" dxfId="510" priority="98" stopIfTrue="1" operator="equal">
      <formula>IF(B21:D81&gt;0,SMALL(B$2:D$51,2),4)</formula>
    </cfRule>
    <cfRule type="cellIs" dxfId="509" priority="99" stopIfTrue="1" operator="equal">
      <formula>IF(B21:D81&gt;0,SMALL(B$2:D$51,3),4)</formula>
    </cfRule>
  </conditionalFormatting>
  <conditionalFormatting sqref="CV18:FF18">
    <cfRule type="cellIs" dxfId="508" priority="100" stopIfTrue="1" operator="equal">
      <formula>IF(Q18:R73&gt;0,SMALL(Q$2:R$51,1),4)</formula>
    </cfRule>
    <cfRule type="cellIs" dxfId="507" priority="101" stopIfTrue="1" operator="equal">
      <formula>IF(Q18:R73&gt;0,SMALL(Q$2:R$51,2),4)</formula>
    </cfRule>
    <cfRule type="cellIs" dxfId="506" priority="102" stopIfTrue="1" operator="equal">
      <formula>IF(Q18:R73&gt;0,SMALL(Q$2:R$51,3),4)</formula>
    </cfRule>
  </conditionalFormatting>
  <conditionalFormatting sqref="G18:CU18">
    <cfRule type="cellIs" dxfId="505" priority="103" stopIfTrue="1" operator="equal">
      <formula>IF(B18:D73&gt;0,SMALL(B$2:D$51,1),4)</formula>
    </cfRule>
    <cfRule type="cellIs" dxfId="504" priority="104" stopIfTrue="1" operator="equal">
      <formula>IF(B18:D73&gt;0,SMALL(B$2:D$51,2),4)</formula>
    </cfRule>
    <cfRule type="cellIs" dxfId="503" priority="105" stopIfTrue="1" operator="equal">
      <formula>IF(B18:D73&gt;0,SMALL(B$2:D$51,3),4)</formula>
    </cfRule>
  </conditionalFormatting>
  <conditionalFormatting sqref="CV19:FF19">
    <cfRule type="cellIs" dxfId="502" priority="106" stopIfTrue="1" operator="equal">
      <formula>IF(Q19:R75&gt;0,SMALL(Q$2:R$51,1),4)</formula>
    </cfRule>
    <cfRule type="cellIs" dxfId="501" priority="107" stopIfTrue="1" operator="equal">
      <formula>IF(Q19:R75&gt;0,SMALL(Q$2:R$51,2),4)</formula>
    </cfRule>
    <cfRule type="cellIs" dxfId="500" priority="108" stopIfTrue="1" operator="equal">
      <formula>IF(Q19:R75&gt;0,SMALL(Q$2:R$51,3),4)</formula>
    </cfRule>
  </conditionalFormatting>
  <conditionalFormatting sqref="G19:CU19">
    <cfRule type="cellIs" dxfId="499" priority="109" stopIfTrue="1" operator="equal">
      <formula>IF(B19:D75&gt;0,SMALL(B$2:D$51,1),4)</formula>
    </cfRule>
    <cfRule type="cellIs" dxfId="498" priority="110" stopIfTrue="1" operator="equal">
      <formula>IF(B19:D75&gt;0,SMALL(B$2:D$51,2),4)</formula>
    </cfRule>
    <cfRule type="cellIs" dxfId="497" priority="111" stopIfTrue="1" operator="equal">
      <formula>IF(B19:D75&gt;0,SMALL(B$2:D$51,3),4)</formula>
    </cfRule>
  </conditionalFormatting>
  <conditionalFormatting sqref="CV17:FF17">
    <cfRule type="cellIs" dxfId="496" priority="112" stopIfTrue="1" operator="equal">
      <formula>IF(Q17:R71&gt;0,SMALL(Q$2:R$51,1),4)</formula>
    </cfRule>
    <cfRule type="cellIs" dxfId="495" priority="113" stopIfTrue="1" operator="equal">
      <formula>IF(Q17:R71&gt;0,SMALL(Q$2:R$51,2),4)</formula>
    </cfRule>
    <cfRule type="cellIs" dxfId="494" priority="114" stopIfTrue="1" operator="equal">
      <formula>IF(Q17:R71&gt;0,SMALL(Q$2:R$51,3),4)</formula>
    </cfRule>
  </conditionalFormatting>
  <conditionalFormatting sqref="G17:CU17">
    <cfRule type="cellIs" dxfId="493" priority="115" stopIfTrue="1" operator="equal">
      <formula>IF(B17:D71&gt;0,SMALL(B$2:D$51,1),4)</formula>
    </cfRule>
    <cfRule type="cellIs" dxfId="492" priority="116" stopIfTrue="1" operator="equal">
      <formula>IF(B17:D71&gt;0,SMALL(B$2:D$51,2),4)</formula>
    </cfRule>
    <cfRule type="cellIs" dxfId="491" priority="117" stopIfTrue="1" operator="equal">
      <formula>IF(B17:D71&gt;0,SMALL(B$2:D$51,3),4)</formula>
    </cfRule>
  </conditionalFormatting>
  <conditionalFormatting sqref="CV9:FF10">
    <cfRule type="cellIs" dxfId="490" priority="118" stopIfTrue="1" operator="equal">
      <formula>IF(Q9:R61&gt;0,SMALL(Q$2:R$51,1),4)</formula>
    </cfRule>
    <cfRule type="cellIs" dxfId="489" priority="119" stopIfTrue="1" operator="equal">
      <formula>IF(Q9:R61&gt;0,SMALL(Q$2:R$51,2),4)</formula>
    </cfRule>
    <cfRule type="cellIs" dxfId="488" priority="120" stopIfTrue="1" operator="equal">
      <formula>IF(Q9:R61&gt;0,SMALL(Q$2:R$51,3),4)</formula>
    </cfRule>
  </conditionalFormatting>
  <conditionalFormatting sqref="CV11:FF16">
    <cfRule type="cellIs" dxfId="487" priority="121" stopIfTrue="1" operator="equal">
      <formula>IF(Q11:R64&gt;0,SMALL(Q$2:R$51,1),4)</formula>
    </cfRule>
    <cfRule type="cellIs" dxfId="486" priority="122" stopIfTrue="1" operator="equal">
      <formula>IF(Q11:R64&gt;0,SMALL(Q$2:R$51,2),4)</formula>
    </cfRule>
    <cfRule type="cellIs" dxfId="485" priority="123" stopIfTrue="1" operator="equal">
      <formula>IF(Q11:R64&gt;0,SMALL(Q$2:R$51,3),4)</formula>
    </cfRule>
  </conditionalFormatting>
  <conditionalFormatting sqref="G9:CU10">
    <cfRule type="cellIs" dxfId="484" priority="124" stopIfTrue="1" operator="equal">
      <formula>IF(B9:D61&gt;0,SMALL(B$2:D$51,1),4)</formula>
    </cfRule>
    <cfRule type="cellIs" dxfId="483" priority="125" stopIfTrue="1" operator="equal">
      <formula>IF(B9:D61&gt;0,SMALL(B$2:D$51,2),4)</formula>
    </cfRule>
    <cfRule type="cellIs" dxfId="482" priority="126" stopIfTrue="1" operator="equal">
      <formula>IF(B9:D61&gt;0,SMALL(B$2:D$51,3),4)</formula>
    </cfRule>
  </conditionalFormatting>
  <conditionalFormatting sqref="G11:CU16">
    <cfRule type="cellIs" dxfId="481" priority="127" stopIfTrue="1" operator="equal">
      <formula>IF(B11:D64&gt;0,SMALL(B$2:D$51,1),4)</formula>
    </cfRule>
    <cfRule type="cellIs" dxfId="480" priority="128" stopIfTrue="1" operator="equal">
      <formula>IF(B11:D64&gt;0,SMALL(B$2:D$51,2),4)</formula>
    </cfRule>
    <cfRule type="cellIs" dxfId="479" priority="129" stopIfTrue="1" operator="equal">
      <formula>IF(B11:D64&gt;0,SMALL(B$2:D$51,3),4)</formula>
    </cfRule>
  </conditionalFormatting>
  <conditionalFormatting sqref="CV6:FF8">
    <cfRule type="cellIs" dxfId="478" priority="130" stopIfTrue="1" operator="equal">
      <formula>IF(Q6:R56&gt;0,SMALL(Q$2:R$51,1),4)</formula>
    </cfRule>
    <cfRule type="cellIs" dxfId="477" priority="131" stopIfTrue="1" operator="equal">
      <formula>IF(Q6:R56&gt;0,SMALL(Q$2:R$51,2),4)</formula>
    </cfRule>
    <cfRule type="cellIs" dxfId="476" priority="132" stopIfTrue="1" operator="equal">
      <formula>IF(Q6:R56&gt;0,SMALL(Q$2:R$51,3),4)</formula>
    </cfRule>
  </conditionalFormatting>
  <conditionalFormatting sqref="G6:CU8">
    <cfRule type="cellIs" dxfId="475" priority="133" stopIfTrue="1" operator="equal">
      <formula>IF(B6:D56&gt;0,SMALL(B$2:D$51,1),4)</formula>
    </cfRule>
    <cfRule type="cellIs" dxfId="474" priority="134" stopIfTrue="1" operator="equal">
      <formula>IF(B6:D56&gt;0,SMALL(B$2:D$51,2),4)</formula>
    </cfRule>
    <cfRule type="cellIs" dxfId="473" priority="135" stopIfTrue="1" operator="equal">
      <formula>IF(B6:D56&gt;0,SMALL(B$2:D$51,3),4)</formula>
    </cfRule>
  </conditionalFormatting>
  <conditionalFormatting sqref="CV3:FF3">
    <cfRule type="cellIs" dxfId="472" priority="136" stopIfTrue="1" operator="equal">
      <formula>IF(Q3:R51&gt;0,SMALL(Q$2:R$51,1),4)</formula>
    </cfRule>
    <cfRule type="cellIs" dxfId="471" priority="137" stopIfTrue="1" operator="equal">
      <formula>IF(Q3:R51&gt;0,SMALL(Q$2:R$51,2),4)</formula>
    </cfRule>
    <cfRule type="cellIs" dxfId="470" priority="138" stopIfTrue="1" operator="equal">
      <formula>IF(Q3:R51&gt;0,SMALL(Q$2:R$51,3),4)</formula>
    </cfRule>
  </conditionalFormatting>
  <conditionalFormatting sqref="G3:CU3">
    <cfRule type="cellIs" dxfId="469" priority="139" stopIfTrue="1" operator="equal">
      <formula>IF(B3:D51&gt;0,SMALL(B$2:D$51,1),4)</formula>
    </cfRule>
    <cfRule type="cellIs" dxfId="468" priority="140" stopIfTrue="1" operator="equal">
      <formula>IF(B3:D51&gt;0,SMALL(B$2:D$51,2),4)</formula>
    </cfRule>
    <cfRule type="cellIs" dxfId="467" priority="141" stopIfTrue="1" operator="equal">
      <formula>IF(B3:D51&gt;0,SMALL(B$2:D$51,3),4)</formula>
    </cfRule>
  </conditionalFormatting>
  <conditionalFormatting sqref="CV27:FF27">
    <cfRule type="cellIs" dxfId="466" priority="142" stopIfTrue="1" operator="equal">
      <formula>IF(Q27:R92&gt;0,SMALL(Q$2:R$51,1),4)</formula>
    </cfRule>
    <cfRule type="cellIs" dxfId="465" priority="143" stopIfTrue="1" operator="equal">
      <formula>IF(Q27:R92&gt;0,SMALL(Q$2:R$51,2),4)</formula>
    </cfRule>
    <cfRule type="cellIs" dxfId="464" priority="144" stopIfTrue="1" operator="equal">
      <formula>IF(Q27:R92&gt;0,SMALL(Q$2:R$51,3),4)</formula>
    </cfRule>
  </conditionalFormatting>
  <conditionalFormatting sqref="G27:CU27">
    <cfRule type="cellIs" dxfId="463" priority="145" stopIfTrue="1" operator="equal">
      <formula>IF(B27:D92&gt;0,SMALL(B$2:D$51,1),4)</formula>
    </cfRule>
    <cfRule type="cellIs" dxfId="462" priority="146" stopIfTrue="1" operator="equal">
      <formula>IF(B27:D92&gt;0,SMALL(B$2:D$51,2),4)</formula>
    </cfRule>
    <cfRule type="cellIs" dxfId="461" priority="147" stopIfTrue="1" operator="equal">
      <formula>IF(B27:D92&gt;0,SMALL(B$2:D$51,3),4)</formula>
    </cfRule>
  </conditionalFormatting>
  <conditionalFormatting sqref="CV28:FF31">
    <cfRule type="cellIs" dxfId="460" priority="148" stopIfTrue="1" operator="equal">
      <formula>IF(Q28:R94&gt;0,SMALL(Q$2:R$51,1),4)</formula>
    </cfRule>
    <cfRule type="cellIs" dxfId="459" priority="149" stopIfTrue="1" operator="equal">
      <formula>IF(Q28:R94&gt;0,SMALL(Q$2:R$51,2),4)</formula>
    </cfRule>
    <cfRule type="cellIs" dxfId="458" priority="150" stopIfTrue="1" operator="equal">
      <formula>IF(Q28:R94&gt;0,SMALL(Q$2:R$51,3),4)</formula>
    </cfRule>
  </conditionalFormatting>
  <conditionalFormatting sqref="CV32:FF32">
    <cfRule type="cellIs" dxfId="457" priority="151" stopIfTrue="1" operator="equal">
      <formula>IF(Q32:R99&gt;0,SMALL(Q$2:R$51,1),4)</formula>
    </cfRule>
    <cfRule type="cellIs" dxfId="456" priority="152" stopIfTrue="1" operator="equal">
      <formula>IF(Q32:R99&gt;0,SMALL(Q$2:R$51,2),4)</formula>
    </cfRule>
    <cfRule type="cellIs" dxfId="455" priority="153" stopIfTrue="1" operator="equal">
      <formula>IF(Q32:R99&gt;0,SMALL(Q$2:R$51,3),4)</formula>
    </cfRule>
  </conditionalFormatting>
  <conditionalFormatting sqref="G28:CU31">
    <cfRule type="cellIs" dxfId="454" priority="154" stopIfTrue="1" operator="equal">
      <formula>IF(B28:D94&gt;0,SMALL(B$2:D$51,1),4)</formula>
    </cfRule>
    <cfRule type="cellIs" dxfId="453" priority="155" stopIfTrue="1" operator="equal">
      <formula>IF(B28:D94&gt;0,SMALL(B$2:D$51,2),4)</formula>
    </cfRule>
    <cfRule type="cellIs" dxfId="452" priority="156" stopIfTrue="1" operator="equal">
      <formula>IF(B28:D94&gt;0,SMALL(B$2:D$51,3),4)</formula>
    </cfRule>
  </conditionalFormatting>
  <conditionalFormatting sqref="G32:CU32">
    <cfRule type="cellIs" dxfId="451" priority="157" stopIfTrue="1" operator="equal">
      <formula>IF(B32:D99&gt;0,SMALL(B$2:D$51,1),4)</formula>
    </cfRule>
    <cfRule type="cellIs" dxfId="450" priority="158" stopIfTrue="1" operator="equal">
      <formula>IF(B32:D99&gt;0,SMALL(B$2:D$51,2),4)</formula>
    </cfRule>
    <cfRule type="cellIs" dxfId="449" priority="159" stopIfTrue="1" operator="equal">
      <formula>IF(B32:D99&gt;0,SMALL(B$2:D$51,3),4)</formula>
    </cfRule>
  </conditionalFormatting>
  <conditionalFormatting sqref="CV51:FF51">
    <cfRule type="cellIs" dxfId="448" priority="160" stopIfTrue="1" operator="equal">
      <formula>IF(Q51:R132&gt;0,SMALL(Q$2:R$51,1),4)</formula>
    </cfRule>
    <cfRule type="cellIs" dxfId="447" priority="161" stopIfTrue="1" operator="equal">
      <formula>IF(Q51:R132&gt;0,SMALL(Q$2:R$51,2),4)</formula>
    </cfRule>
    <cfRule type="cellIs" dxfId="446" priority="162" stopIfTrue="1" operator="equal">
      <formula>IF(Q51:R132&gt;0,SMALL(Q$2:R$51,3),4)</formula>
    </cfRule>
  </conditionalFormatting>
  <conditionalFormatting sqref="G51:CU51">
    <cfRule type="cellIs" dxfId="445" priority="163" stopIfTrue="1" operator="equal">
      <formula>IF(B51:D132&gt;0,SMALL(B$2:D$51,1),4)</formula>
    </cfRule>
    <cfRule type="cellIs" dxfId="444" priority="164" stopIfTrue="1" operator="equal">
      <formula>IF(B51:D132&gt;0,SMALL(B$2:D$51,2),4)</formula>
    </cfRule>
    <cfRule type="cellIs" dxfId="443" priority="165" stopIfTrue="1" operator="equal">
      <formula>IF(B51:D132&gt;0,SMALL(B$2:D$51,3),4)</formula>
    </cfRule>
  </conditionalFormatting>
  <conditionalFormatting sqref="CV49:FF49">
    <cfRule type="cellIs" dxfId="442" priority="166" stopIfTrue="1" operator="equal">
      <formula>IF(Q49:R129&gt;0,SMALL(Q$2:R$51,1),4)</formula>
    </cfRule>
    <cfRule type="cellIs" dxfId="441" priority="167" stopIfTrue="1" operator="equal">
      <formula>IF(Q49:R129&gt;0,SMALL(Q$2:R$51,2),4)</formula>
    </cfRule>
    <cfRule type="cellIs" dxfId="440" priority="168" stopIfTrue="1" operator="equal">
      <formula>IF(Q49:R129&gt;0,SMALL(Q$2:R$51,3),4)</formula>
    </cfRule>
  </conditionalFormatting>
  <conditionalFormatting sqref="G49:CU49">
    <cfRule type="cellIs" dxfId="439" priority="169" stopIfTrue="1" operator="equal">
      <formula>IF(B49:D129&gt;0,SMALL(B$2:D$51,1),4)</formula>
    </cfRule>
    <cfRule type="cellIs" dxfId="438" priority="170" stopIfTrue="1" operator="equal">
      <formula>IF(B49:D129&gt;0,SMALL(B$2:D$51,2),4)</formula>
    </cfRule>
    <cfRule type="cellIs" dxfId="437" priority="171" stopIfTrue="1" operator="equal">
      <formula>IF(B49:D129&gt;0,SMALL(B$2:D$51,3),4)</formula>
    </cfRule>
  </conditionalFormatting>
  <conditionalFormatting sqref="CV45:FF46">
    <cfRule type="cellIs" dxfId="436" priority="172" stopIfTrue="1" operator="equal">
      <formula>IF(Q45:R117&gt;0,SMALL(Q$2:R$51,1),4)</formula>
    </cfRule>
    <cfRule type="cellIs" dxfId="435" priority="173" stopIfTrue="1" operator="equal">
      <formula>IF(Q45:R117&gt;0,SMALL(Q$2:R$51,2),4)</formula>
    </cfRule>
    <cfRule type="cellIs" dxfId="434" priority="174" stopIfTrue="1" operator="equal">
      <formula>IF(Q45:R117&gt;0,SMALL(Q$2:R$51,3),4)</formula>
    </cfRule>
  </conditionalFormatting>
  <conditionalFormatting sqref="G45:CU46">
    <cfRule type="cellIs" dxfId="433" priority="175" stopIfTrue="1" operator="equal">
      <formula>IF(B45:D117&gt;0,SMALL(B$2:D$51,1),4)</formula>
    </cfRule>
    <cfRule type="cellIs" dxfId="432" priority="176" stopIfTrue="1" operator="equal">
      <formula>IF(B45:D117&gt;0,SMALL(B$2:D$51,2),4)</formula>
    </cfRule>
    <cfRule type="cellIs" dxfId="431" priority="177" stopIfTrue="1" operator="equal">
      <formula>IF(B45:D117&gt;0,SMALL(B$2:D$51,3),4)</formula>
    </cfRule>
  </conditionalFormatting>
  <conditionalFormatting sqref="CV33:FF36">
    <cfRule type="cellIs" dxfId="430" priority="178" stopIfTrue="1" operator="equal">
      <formula>IF(Q33:R102&gt;0,SMALL(Q$2:R$51,1),4)</formula>
    </cfRule>
    <cfRule type="cellIs" dxfId="429" priority="179" stopIfTrue="1" operator="equal">
      <formula>IF(Q33:R102&gt;0,SMALL(Q$2:R$51,2),4)</formula>
    </cfRule>
    <cfRule type="cellIs" dxfId="428" priority="180" stopIfTrue="1" operator="equal">
      <formula>IF(Q33:R102&gt;0,SMALL(Q$2:R$51,3),4)</formula>
    </cfRule>
  </conditionalFormatting>
  <conditionalFormatting sqref="CV37:FF40">
    <cfRule type="cellIs" dxfId="427" priority="181" stopIfTrue="1" operator="equal">
      <formula>IF(Q37:R107&gt;0,SMALL(Q$2:R$51,1),4)</formula>
    </cfRule>
    <cfRule type="cellIs" dxfId="426" priority="182" stopIfTrue="1" operator="equal">
      <formula>IF(Q37:R107&gt;0,SMALL(Q$2:R$51,2),4)</formula>
    </cfRule>
    <cfRule type="cellIs" dxfId="425" priority="183" stopIfTrue="1" operator="equal">
      <formula>IF(Q37:R107&gt;0,SMALL(Q$2:R$51,3),4)</formula>
    </cfRule>
  </conditionalFormatting>
  <conditionalFormatting sqref="G33:CU36">
    <cfRule type="cellIs" dxfId="424" priority="184" stopIfTrue="1" operator="equal">
      <formula>IF(B33:D102&gt;0,SMALL(B$2:D$51,1),4)</formula>
    </cfRule>
    <cfRule type="cellIs" dxfId="423" priority="185" stopIfTrue="1" operator="equal">
      <formula>IF(B33:D102&gt;0,SMALL(B$2:D$51,2),4)</formula>
    </cfRule>
    <cfRule type="cellIs" dxfId="422" priority="186" stopIfTrue="1" operator="equal">
      <formula>IF(B33:D102&gt;0,SMALL(B$2:D$51,3),4)</formula>
    </cfRule>
  </conditionalFormatting>
  <conditionalFormatting sqref="G37:CU40">
    <cfRule type="cellIs" dxfId="421" priority="187" stopIfTrue="1" operator="equal">
      <formula>IF(B37:D107&gt;0,SMALL(B$2:D$51,1),4)</formula>
    </cfRule>
    <cfRule type="cellIs" dxfId="420" priority="188" stopIfTrue="1" operator="equal">
      <formula>IF(B37:D107&gt;0,SMALL(B$2:D$51,2),4)</formula>
    </cfRule>
    <cfRule type="cellIs" dxfId="419" priority="189" stopIfTrue="1" operator="equal">
      <formula>IF(B37:D107&gt;0,SMALL(B$2:D$51,3),4)</formula>
    </cfRule>
  </conditionalFormatting>
  <conditionalFormatting sqref="CV41:FF44">
    <cfRule type="cellIs" dxfId="418" priority="190" stopIfTrue="1" operator="equal">
      <formula>IF(Q41:R112&gt;0,SMALL(Q$2:R$51,1),4)</formula>
    </cfRule>
    <cfRule type="cellIs" dxfId="417" priority="191" stopIfTrue="1" operator="equal">
      <formula>IF(Q41:R112&gt;0,SMALL(Q$2:R$51,2),4)</formula>
    </cfRule>
    <cfRule type="cellIs" dxfId="416" priority="192" stopIfTrue="1" operator="equal">
      <formula>IF(Q41:R112&gt;0,SMALL(Q$2:R$51,3),4)</formula>
    </cfRule>
  </conditionalFormatting>
  <conditionalFormatting sqref="G41:CU44">
    <cfRule type="cellIs" dxfId="415" priority="193" stopIfTrue="1" operator="equal">
      <formula>IF(B41:D112&gt;0,SMALL(B$2:D$51,1),4)</formula>
    </cfRule>
    <cfRule type="cellIs" dxfId="414" priority="194" stopIfTrue="1" operator="equal">
      <formula>IF(B41:D112&gt;0,SMALL(B$2:D$51,2),4)</formula>
    </cfRule>
    <cfRule type="cellIs" dxfId="413" priority="195" stopIfTrue="1" operator="equal">
      <formula>IF(B41:D112&gt;0,SMALL(B$2:D$51,3),4)</formula>
    </cfRule>
  </conditionalFormatting>
  <conditionalFormatting sqref="CV47:FF48">
    <cfRule type="cellIs" dxfId="412" priority="196" stopIfTrue="1" operator="equal">
      <formula>IF(Q47:R123&gt;0,SMALL(Q$2:R$51,1),4)</formula>
    </cfRule>
    <cfRule type="cellIs" dxfId="411" priority="197" stopIfTrue="1" operator="equal">
      <formula>IF(Q47:R123&gt;0,SMALL(Q$2:R$51,2),4)</formula>
    </cfRule>
    <cfRule type="cellIs" dxfId="410" priority="198" stopIfTrue="1" operator="equal">
      <formula>IF(Q47:R123&gt;0,SMALL(Q$2:R$51,3),4)</formula>
    </cfRule>
  </conditionalFormatting>
  <conditionalFormatting sqref="G47:CU48">
    <cfRule type="cellIs" dxfId="409" priority="199" stopIfTrue="1" operator="equal">
      <formula>IF(B47:D123&gt;0,SMALL(B$2:D$51,1),4)</formula>
    </cfRule>
    <cfRule type="cellIs" dxfId="408" priority="200" stopIfTrue="1" operator="equal">
      <formula>IF(B47:D123&gt;0,SMALL(B$2:D$51,2),4)</formula>
    </cfRule>
    <cfRule type="cellIs" dxfId="407" priority="201" stopIfTrue="1" operator="equal">
      <formula>IF(B47:D123&gt;0,SMALL(B$2:D$51,3),4)</formula>
    </cfRule>
  </conditionalFormatting>
  <conditionalFormatting sqref="CV50:FF50">
    <cfRule type="cellIs" dxfId="406" priority="202" stopIfTrue="1" operator="equal">
      <formula>IF(Q50:R132&gt;0,SMALL(Q$2:R$51,1),4)</formula>
    </cfRule>
    <cfRule type="cellIs" dxfId="405" priority="203" stopIfTrue="1" operator="equal">
      <formula>IF(Q50:R132&gt;0,SMALL(Q$2:R$51,2),4)</formula>
    </cfRule>
    <cfRule type="cellIs" dxfId="404" priority="204" stopIfTrue="1" operator="equal">
      <formula>IF(Q50:R132&gt;0,SMALL(Q$2:R$51,3),4)</formula>
    </cfRule>
  </conditionalFormatting>
  <conditionalFormatting sqref="G50:CU50">
    <cfRule type="cellIs" dxfId="403" priority="205" stopIfTrue="1" operator="equal">
      <formula>IF(B50:D132&gt;0,SMALL(B$2:D$51,1),4)</formula>
    </cfRule>
    <cfRule type="cellIs" dxfId="402" priority="206" stopIfTrue="1" operator="equal">
      <formula>IF(B50:D132&gt;0,SMALL(B$2:D$51,2),4)</formula>
    </cfRule>
    <cfRule type="cellIs" dxfId="401" priority="207" stopIfTrue="1" operator="equal">
      <formula>IF(B50:D132&gt;0,SMALL(B$2:D$51,3),4)</formula>
    </cfRule>
  </conditionalFormatting>
  <pageMargins left="0.75" right="0.75" top="1" bottom="1" header="0.5" footer="0.5"/>
  <pageSetup paperSize="9" orientation="portrait" r:id="rId1"/>
  <headerFooter alignWithMargins="0">
    <oddHeader>&amp;C&amp;"Arial,Halvfet"&amp;14Onsdagsracet&amp;R&amp;"Arial,Halvfet"&amp;14Dato:__________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1" width="17.28515625" style="35" customWidth="1"/>
    <col min="2" max="2" width="5.42578125" style="35" customWidth="1"/>
    <col min="3" max="3" width="1.28515625" style="35" customWidth="1"/>
    <col min="4" max="4" width="5.28515625" style="35" hidden="1" customWidth="1"/>
    <col min="5" max="5" width="6.28515625" style="34" customWidth="1"/>
    <col min="6" max="6" width="8.28515625" style="34" customWidth="1"/>
    <col min="7" max="7" width="11.28515625" style="34" customWidth="1"/>
    <col min="8" max="8" width="11.140625" style="34" customWidth="1"/>
    <col min="9" max="9" width="11" style="34" customWidth="1"/>
    <col min="10" max="10" width="14.42578125" style="35" customWidth="1"/>
    <col min="11" max="11" width="11.42578125" style="35"/>
    <col min="12" max="13" width="11.42578125" style="35" customWidth="1"/>
    <col min="14" max="14" width="12" style="35" bestFit="1" customWidth="1"/>
    <col min="15" max="16384" width="11.42578125" style="35"/>
  </cols>
  <sheetData>
    <row r="1" spans="1:14" ht="243.75" thickBot="1" x14ac:dyDescent="0.3">
      <c r="A1" s="85"/>
      <c r="B1" s="85"/>
      <c r="C1" s="85"/>
      <c r="D1" s="85"/>
      <c r="E1" s="200"/>
      <c r="F1" s="200" t="s">
        <v>275</v>
      </c>
      <c r="G1" s="200" t="s">
        <v>28</v>
      </c>
      <c r="H1" s="200" t="s">
        <v>276</v>
      </c>
      <c r="I1" s="200" t="s">
        <v>189</v>
      </c>
      <c r="J1" s="200" t="s">
        <v>274</v>
      </c>
      <c r="K1" s="140" t="s">
        <v>55</v>
      </c>
      <c r="L1" s="140" t="s">
        <v>56</v>
      </c>
      <c r="M1" s="140" t="s">
        <v>57</v>
      </c>
      <c r="N1" s="141" t="s">
        <v>58</v>
      </c>
    </row>
    <row r="2" spans="1:14" ht="13.5" thickTop="1" x14ac:dyDescent="0.2">
      <c r="A2" s="82" t="s">
        <v>0</v>
      </c>
      <c r="B2" s="99"/>
      <c r="C2" s="99"/>
      <c r="D2" s="99"/>
      <c r="E2" s="83" t="s">
        <v>4</v>
      </c>
      <c r="F2" s="83"/>
      <c r="G2" s="200">
        <v>2011</v>
      </c>
      <c r="H2" s="200">
        <v>2011</v>
      </c>
      <c r="I2" s="200" t="s">
        <v>28</v>
      </c>
      <c r="J2" s="84"/>
      <c r="K2" s="84"/>
      <c r="L2" s="84"/>
      <c r="M2" s="84"/>
      <c r="N2" s="84"/>
    </row>
    <row r="3" spans="1:14" x14ac:dyDescent="0.2">
      <c r="A3" s="37"/>
      <c r="B3" s="100"/>
      <c r="C3" s="100"/>
      <c r="D3" s="100"/>
      <c r="E3" s="38"/>
      <c r="F3" s="35"/>
      <c r="G3" s="35"/>
      <c r="H3" s="35"/>
      <c r="I3" s="35"/>
    </row>
    <row r="4" spans="1:14" x14ac:dyDescent="0.2">
      <c r="A4" s="40" t="s">
        <v>146</v>
      </c>
      <c r="B4" s="101"/>
      <c r="C4" s="101"/>
      <c r="D4" s="101"/>
      <c r="E4" s="41" t="s">
        <v>1</v>
      </c>
      <c r="F4" s="42">
        <v>3.8465299439545923E-4</v>
      </c>
      <c r="G4" s="92">
        <v>1.8715277777777779E-2</v>
      </c>
      <c r="H4" s="42">
        <v>1.9120370370370371E-2</v>
      </c>
      <c r="I4" s="92">
        <v>1.7777777777777778E-2</v>
      </c>
      <c r="J4" s="187">
        <v>1.8746817129629629E-2</v>
      </c>
      <c r="K4" s="184">
        <v>2.4030189043209894E-3</v>
      </c>
      <c r="L4" s="184">
        <v>2.1149836033950618E-2</v>
      </c>
      <c r="M4" s="184">
        <v>1.9949768518518519E-2</v>
      </c>
      <c r="N4" s="184">
        <f t="shared" ref="N4:N39" si="0">M4-K4</f>
        <v>1.754674961419753E-2</v>
      </c>
    </row>
    <row r="5" spans="1:14" x14ac:dyDescent="0.2">
      <c r="A5" s="40" t="s">
        <v>214</v>
      </c>
      <c r="B5" s="101"/>
      <c r="C5" s="101"/>
      <c r="D5" s="101"/>
      <c r="E5" s="41" t="s">
        <v>1</v>
      </c>
      <c r="F5" s="42">
        <v>1.105250748973733E-3</v>
      </c>
      <c r="G5" s="92">
        <v>2.0937499999999998E-2</v>
      </c>
      <c r="H5" s="42">
        <v>2.143711419753087E-2</v>
      </c>
      <c r="I5" s="92">
        <v>2.0937499999999998E-2</v>
      </c>
      <c r="J5" s="187">
        <v>2.1149836033950618E-2</v>
      </c>
      <c r="K5" s="184">
        <v>0</v>
      </c>
      <c r="L5" s="184">
        <v>2.1149836033950618E-2</v>
      </c>
      <c r="M5" s="184">
        <v>2.0334259259259257E-2</v>
      </c>
      <c r="N5" s="184">
        <f t="shared" si="0"/>
        <v>2.0334259259259257E-2</v>
      </c>
    </row>
    <row r="6" spans="1:14" x14ac:dyDescent="0.2">
      <c r="A6" s="43" t="s">
        <v>123</v>
      </c>
      <c r="B6" s="102"/>
      <c r="C6" s="102"/>
      <c r="D6" s="102"/>
      <c r="E6" s="49" t="s">
        <v>2</v>
      </c>
      <c r="F6" s="42">
        <v>3.9036652208768267E-4</v>
      </c>
      <c r="G6" s="92">
        <v>1.8483796296296297E-2</v>
      </c>
      <c r="H6" s="50">
        <v>1.8777006172839509E-2</v>
      </c>
      <c r="I6" s="92">
        <v>1.8483796296296297E-2</v>
      </c>
      <c r="J6" s="187">
        <v>1.8608410493827162E-2</v>
      </c>
      <c r="K6" s="184">
        <v>2.5414255401234563E-3</v>
      </c>
      <c r="L6" s="184">
        <v>2.1149836033950618E-2</v>
      </c>
      <c r="M6" s="184">
        <v>2.0496296296296297E-2</v>
      </c>
      <c r="N6" s="184">
        <f t="shared" si="0"/>
        <v>1.7954870756172841E-2</v>
      </c>
    </row>
    <row r="7" spans="1:14" x14ac:dyDescent="0.2">
      <c r="A7" s="40" t="s">
        <v>265</v>
      </c>
      <c r="B7" s="101"/>
      <c r="C7" s="101"/>
      <c r="D7" s="101"/>
      <c r="E7" s="41" t="s">
        <v>1</v>
      </c>
      <c r="F7" s="42">
        <v>1.1350082265988259E-3</v>
      </c>
      <c r="G7" s="92">
        <v>2.0995370370370373E-2</v>
      </c>
      <c r="H7" s="42">
        <v>2.1099537037037042E-2</v>
      </c>
      <c r="I7" s="92">
        <v>2.0995370370370373E-2</v>
      </c>
      <c r="J7" s="187">
        <v>2.1039641203703704E-2</v>
      </c>
      <c r="K7" s="184">
        <v>1.1019483024691384E-4</v>
      </c>
      <c r="L7" s="184">
        <v>2.1149836033950618E-2</v>
      </c>
      <c r="M7" s="184">
        <v>2.0725925925925925E-2</v>
      </c>
      <c r="N7" s="184">
        <f t="shared" si="0"/>
        <v>2.0615731095679012E-2</v>
      </c>
    </row>
    <row r="8" spans="1:14" x14ac:dyDescent="0.2">
      <c r="A8" s="40" t="s">
        <v>179</v>
      </c>
      <c r="B8" s="101"/>
      <c r="C8" s="101"/>
      <c r="D8" s="101"/>
      <c r="E8" s="44" t="s">
        <v>3</v>
      </c>
      <c r="F8" s="42">
        <v>3.2540900285288311E-4</v>
      </c>
      <c r="G8" s="92">
        <v>1.3310185185185187E-2</v>
      </c>
      <c r="H8" s="45">
        <v>1.37133487654321E-2</v>
      </c>
      <c r="I8" s="92">
        <v>1.3310185185185187E-2</v>
      </c>
      <c r="J8" s="187">
        <v>1.3481529706790125E-2</v>
      </c>
      <c r="K8" s="184">
        <v>7.6683063271604929E-3</v>
      </c>
      <c r="L8" s="184">
        <v>2.1149836033950618E-2</v>
      </c>
      <c r="M8" s="184">
        <v>2.0825E-2</v>
      </c>
      <c r="N8" s="184">
        <f t="shared" si="0"/>
        <v>1.3156693672839507E-2</v>
      </c>
    </row>
    <row r="9" spans="1:14" x14ac:dyDescent="0.2">
      <c r="A9" s="40" t="s">
        <v>207</v>
      </c>
      <c r="B9" s="101"/>
      <c r="C9" s="101"/>
      <c r="D9" s="101"/>
      <c r="E9" s="41" t="s">
        <v>1</v>
      </c>
      <c r="F9" s="42">
        <v>5.951921646006374E-4</v>
      </c>
      <c r="G9" s="92">
        <v>1.5706018518518518E-2</v>
      </c>
      <c r="H9" s="42">
        <v>1.6001984126984132E-2</v>
      </c>
      <c r="I9" s="92">
        <v>1.5706018518518518E-2</v>
      </c>
      <c r="J9" s="187">
        <v>1.5831803902116404E-2</v>
      </c>
      <c r="K9" s="184">
        <v>5.318032131834214E-3</v>
      </c>
      <c r="L9" s="184">
        <v>2.1149836033950618E-2</v>
      </c>
      <c r="M9" s="184">
        <v>2.0873495370370369E-2</v>
      </c>
      <c r="N9" s="184">
        <f t="shared" si="0"/>
        <v>1.5555463238536155E-2</v>
      </c>
    </row>
    <row r="10" spans="1:14" x14ac:dyDescent="0.2">
      <c r="A10" s="40" t="s">
        <v>81</v>
      </c>
      <c r="B10" s="101"/>
      <c r="C10" s="101"/>
      <c r="D10" s="101"/>
      <c r="E10" s="49" t="s">
        <v>2</v>
      </c>
      <c r="F10" s="42">
        <v>9.6536104090667266E-4</v>
      </c>
      <c r="G10" s="92">
        <v>1.5688657407407405E-2</v>
      </c>
      <c r="H10" s="50">
        <v>1.5935570987654319E-2</v>
      </c>
      <c r="I10" s="92">
        <v>1.4687499999999999E-2</v>
      </c>
      <c r="J10" s="187">
        <v>1.564342206790123E-2</v>
      </c>
      <c r="K10" s="184">
        <v>5.506413966049388E-3</v>
      </c>
      <c r="L10" s="184">
        <v>2.1149836033950618E-2</v>
      </c>
      <c r="M10" s="184">
        <v>2.0884953703703704E-2</v>
      </c>
      <c r="N10" s="184">
        <f t="shared" si="0"/>
        <v>1.5378539737654316E-2</v>
      </c>
    </row>
    <row r="11" spans="1:14" x14ac:dyDescent="0.2">
      <c r="A11" s="40" t="s">
        <v>241</v>
      </c>
      <c r="B11" s="101"/>
      <c r="C11" s="101"/>
      <c r="D11" s="101"/>
      <c r="E11" s="41" t="s">
        <v>1</v>
      </c>
      <c r="F11" s="42">
        <v>7.6018321152809235E-4</v>
      </c>
      <c r="G11" s="92">
        <v>1.9629629629629629E-2</v>
      </c>
      <c r="H11" s="42">
        <v>1.984375E-2</v>
      </c>
      <c r="I11" s="92">
        <v>1.9629629629629629E-2</v>
      </c>
      <c r="J11" s="187">
        <v>1.9720630787037036E-2</v>
      </c>
      <c r="K11" s="184">
        <v>1.4292052469135827E-3</v>
      </c>
      <c r="L11" s="184">
        <v>2.1149836033950618E-2</v>
      </c>
      <c r="M11" s="184">
        <v>2.0920138888888887E-2</v>
      </c>
      <c r="N11" s="184">
        <f t="shared" si="0"/>
        <v>1.9490933641975305E-2</v>
      </c>
    </row>
    <row r="12" spans="1:14" x14ac:dyDescent="0.2">
      <c r="A12" s="40" t="s">
        <v>231</v>
      </c>
      <c r="B12" s="101"/>
      <c r="C12" s="101"/>
      <c r="D12" s="101"/>
      <c r="E12" s="41" t="s">
        <v>1</v>
      </c>
      <c r="F12" s="42">
        <v>9.3445362326873428E-4</v>
      </c>
      <c r="G12" s="92">
        <v>1.6296296296296295E-2</v>
      </c>
      <c r="H12" s="42">
        <v>1.6754298941798942E-2</v>
      </c>
      <c r="I12" s="92">
        <v>1.6296296296296295E-2</v>
      </c>
      <c r="J12" s="187">
        <v>1.6490947420634918E-2</v>
      </c>
      <c r="K12" s="184">
        <v>4.6588886133157002E-3</v>
      </c>
      <c r="L12" s="184">
        <v>2.1149836033950618E-2</v>
      </c>
      <c r="M12" s="184">
        <v>2.0961342592592594E-2</v>
      </c>
      <c r="N12" s="184">
        <f t="shared" si="0"/>
        <v>1.6302453979276894E-2</v>
      </c>
    </row>
    <row r="13" spans="1:14" x14ac:dyDescent="0.2">
      <c r="A13" s="40" t="s">
        <v>240</v>
      </c>
      <c r="B13" s="101"/>
      <c r="C13" s="101"/>
      <c r="D13" s="101"/>
      <c r="E13" s="44" t="s">
        <v>3</v>
      </c>
      <c r="F13" s="42">
        <v>1.2526447566649618E-3</v>
      </c>
      <c r="G13" s="92">
        <v>1.5092592592592593E-2</v>
      </c>
      <c r="H13" s="45">
        <v>1.5585648148148149E-2</v>
      </c>
      <c r="I13" s="92">
        <v>1.5092592592592593E-2</v>
      </c>
      <c r="J13" s="187">
        <v>1.5302141203703705E-2</v>
      </c>
      <c r="K13" s="184">
        <v>5.8476948302469134E-3</v>
      </c>
      <c r="L13" s="184">
        <v>2.1149836033950618E-2</v>
      </c>
      <c r="M13" s="184">
        <v>2.1034490740740739E-2</v>
      </c>
      <c r="N13" s="184">
        <f t="shared" si="0"/>
        <v>1.5186795910493826E-2</v>
      </c>
    </row>
    <row r="14" spans="1:14" x14ac:dyDescent="0.2">
      <c r="A14" s="40" t="s">
        <v>6</v>
      </c>
      <c r="B14" s="101"/>
      <c r="C14" s="101"/>
      <c r="D14" s="101"/>
      <c r="E14" s="44" t="s">
        <v>3</v>
      </c>
      <c r="F14" s="42">
        <v>4.0333653221030774E-4</v>
      </c>
      <c r="G14" s="92">
        <v>1.2268518518518519E-2</v>
      </c>
      <c r="H14" s="45">
        <v>1.2980769230769231E-2</v>
      </c>
      <c r="I14" s="92">
        <v>1.1689814814814814E-2</v>
      </c>
      <c r="J14" s="187">
        <v>1.2484419515669516E-2</v>
      </c>
      <c r="K14" s="184">
        <v>8.6654165182811025E-3</v>
      </c>
      <c r="L14" s="184">
        <v>2.1149836033950618E-2</v>
      </c>
      <c r="M14" s="184">
        <v>2.1053587962962961E-2</v>
      </c>
      <c r="N14" s="184">
        <f t="shared" si="0"/>
        <v>1.2388171444681859E-2</v>
      </c>
    </row>
    <row r="15" spans="1:14" x14ac:dyDescent="0.2">
      <c r="A15" s="40" t="s">
        <v>227</v>
      </c>
      <c r="B15" s="101"/>
      <c r="C15" s="101"/>
      <c r="D15" s="101"/>
      <c r="E15" s="41" t="s">
        <v>1</v>
      </c>
      <c r="F15" s="42">
        <v>1.0539296647145025E-3</v>
      </c>
      <c r="G15" s="92">
        <v>1.5983796296296295E-2</v>
      </c>
      <c r="H15" s="42">
        <v>1.6508487654320989E-2</v>
      </c>
      <c r="I15" s="92">
        <v>1.5983796296296295E-2</v>
      </c>
      <c r="J15" s="187">
        <v>1.6206790123456789E-2</v>
      </c>
      <c r="K15" s="184">
        <v>4.9430459104938297E-3</v>
      </c>
      <c r="L15" s="184">
        <v>2.1149836033950618E-2</v>
      </c>
      <c r="M15" s="184">
        <v>2.1073148148148146E-2</v>
      </c>
      <c r="N15" s="184">
        <f t="shared" si="0"/>
        <v>1.6130102237654317E-2</v>
      </c>
    </row>
    <row r="16" spans="1:14" x14ac:dyDescent="0.2">
      <c r="A16" s="40" t="s">
        <v>266</v>
      </c>
      <c r="B16" s="101"/>
      <c r="C16" s="101"/>
      <c r="D16" s="101"/>
      <c r="E16" s="41" t="s">
        <v>1</v>
      </c>
      <c r="F16" s="42">
        <v>5.9967778628143001E-4</v>
      </c>
      <c r="G16" s="92">
        <v>1.9444444444444445E-2</v>
      </c>
      <c r="H16" s="42">
        <v>1.9444444444444445E-2</v>
      </c>
      <c r="I16" s="92">
        <v>1.9444444444444445E-2</v>
      </c>
      <c r="J16" s="187">
        <v>1.9444444444444445E-2</v>
      </c>
      <c r="K16" s="184">
        <v>1.7053915895061736E-3</v>
      </c>
      <c r="L16" s="184">
        <v>2.1149836033950618E-2</v>
      </c>
      <c r="M16" s="184">
        <v>2.1084722222222223E-2</v>
      </c>
      <c r="N16" s="184">
        <f t="shared" si="0"/>
        <v>1.937933063271605E-2</v>
      </c>
    </row>
    <row r="17" spans="1:14" x14ac:dyDescent="0.2">
      <c r="A17" s="40" t="s">
        <v>225</v>
      </c>
      <c r="B17" s="101"/>
      <c r="C17" s="101"/>
      <c r="D17" s="101"/>
      <c r="E17" s="44" t="s">
        <v>3</v>
      </c>
      <c r="F17" s="42">
        <v>1.4441527446143281E-4</v>
      </c>
      <c r="G17" s="92">
        <v>1.2442129629629629E-2</v>
      </c>
      <c r="H17" s="45">
        <v>1.2630208333333334E-2</v>
      </c>
      <c r="I17" s="92">
        <v>1.2442129629629629E-2</v>
      </c>
      <c r="J17" s="187">
        <v>1.2522063078703703E-2</v>
      </c>
      <c r="K17" s="184">
        <v>8.6277729552469151E-3</v>
      </c>
      <c r="L17" s="184">
        <v>2.1149836033950618E-2</v>
      </c>
      <c r="M17" s="184">
        <v>2.1159143518518522E-2</v>
      </c>
      <c r="N17" s="184">
        <f t="shared" si="0"/>
        <v>1.2531370563271606E-2</v>
      </c>
    </row>
    <row r="18" spans="1:14" x14ac:dyDescent="0.2">
      <c r="A18" s="40" t="s">
        <v>238</v>
      </c>
      <c r="B18" s="101"/>
      <c r="C18" s="101"/>
      <c r="D18" s="101"/>
      <c r="E18" s="49" t="s">
        <v>2</v>
      </c>
      <c r="F18" s="42">
        <v>2.8371568380941765E-4</v>
      </c>
      <c r="G18" s="92">
        <v>1.7511574074074072E-2</v>
      </c>
      <c r="H18" s="50">
        <v>1.7866512345679011E-2</v>
      </c>
      <c r="I18" s="92">
        <v>1.7511574074074072E-2</v>
      </c>
      <c r="J18" s="187">
        <v>1.766242283950617E-2</v>
      </c>
      <c r="K18" s="184">
        <v>3.4874131944444484E-3</v>
      </c>
      <c r="L18" s="184">
        <v>2.1149836033950618E-2</v>
      </c>
      <c r="M18" s="184">
        <v>2.1244907407407407E-2</v>
      </c>
      <c r="N18" s="184">
        <f t="shared" si="0"/>
        <v>1.7757494212962958E-2</v>
      </c>
    </row>
    <row r="19" spans="1:14" x14ac:dyDescent="0.2">
      <c r="A19" s="79" t="s">
        <v>205</v>
      </c>
      <c r="B19" s="103" t="s">
        <v>11</v>
      </c>
      <c r="C19" s="103"/>
      <c r="D19" s="103"/>
      <c r="E19" s="93" t="s">
        <v>126</v>
      </c>
      <c r="F19" s="42">
        <v>2.4305555555555539E-4</v>
      </c>
      <c r="G19" s="92">
        <v>1.4155092592592592E-2</v>
      </c>
      <c r="H19" s="94">
        <v>1.4398148148148148E-2</v>
      </c>
      <c r="I19" s="92">
        <v>1.3657407407407408E-2</v>
      </c>
      <c r="J19" s="187">
        <v>1.4183738425925924E-2</v>
      </c>
      <c r="K19" s="184">
        <v>6.966097608024694E-3</v>
      </c>
      <c r="L19" s="184">
        <v>2.1149836033950618E-2</v>
      </c>
      <c r="M19" s="184">
        <v>2.1263310185185184E-2</v>
      </c>
      <c r="N19" s="184">
        <f t="shared" si="0"/>
        <v>1.429721257716049E-2</v>
      </c>
    </row>
    <row r="20" spans="1:14" x14ac:dyDescent="0.2">
      <c r="A20" s="40" t="s">
        <v>21</v>
      </c>
      <c r="B20" s="101"/>
      <c r="C20" s="101"/>
      <c r="D20" s="101"/>
      <c r="E20" s="41" t="s">
        <v>1</v>
      </c>
      <c r="F20" s="42">
        <v>2.8496572778367353E-4</v>
      </c>
      <c r="G20" s="92">
        <v>1.5949074074074074E-2</v>
      </c>
      <c r="H20" s="42">
        <v>1.6420524691358025E-2</v>
      </c>
      <c r="I20" s="92">
        <v>1.5335648148148147E-2</v>
      </c>
      <c r="J20" s="187">
        <v>1.6057426697530863E-2</v>
      </c>
      <c r="K20" s="184">
        <v>5.0924093364197558E-3</v>
      </c>
      <c r="L20" s="184">
        <v>2.1149836033950618E-2</v>
      </c>
      <c r="M20" s="184">
        <v>2.127928240740741E-2</v>
      </c>
      <c r="N20" s="184">
        <f t="shared" si="0"/>
        <v>1.6186873070987654E-2</v>
      </c>
    </row>
    <row r="21" spans="1:14" x14ac:dyDescent="0.2">
      <c r="A21" s="40" t="s">
        <v>9</v>
      </c>
      <c r="B21" s="101"/>
      <c r="C21" s="101"/>
      <c r="D21" s="101"/>
      <c r="E21" s="41" t="s">
        <v>1</v>
      </c>
      <c r="F21" s="42">
        <v>2.3478544878588904E-4</v>
      </c>
      <c r="G21" s="92">
        <v>1.4120370370370368E-2</v>
      </c>
      <c r="H21" s="42">
        <v>1.4531249999999999E-2</v>
      </c>
      <c r="I21" s="92">
        <v>1.3865740740740739E-2</v>
      </c>
      <c r="J21" s="187">
        <v>1.4256799768518517E-2</v>
      </c>
      <c r="K21" s="184">
        <v>6.8930362654321016E-3</v>
      </c>
      <c r="L21" s="184">
        <v>2.1149836033950618E-2</v>
      </c>
      <c r="M21" s="184">
        <v>2.1296296296296299E-2</v>
      </c>
      <c r="N21" s="184">
        <f t="shared" si="0"/>
        <v>1.4403260030864198E-2</v>
      </c>
    </row>
    <row r="22" spans="1:14" x14ac:dyDescent="0.2">
      <c r="A22" s="79" t="s">
        <v>38</v>
      </c>
      <c r="B22" s="103" t="s">
        <v>83</v>
      </c>
      <c r="C22" s="103"/>
      <c r="D22" s="103"/>
      <c r="E22" s="93" t="s">
        <v>126</v>
      </c>
      <c r="F22" s="42">
        <v>2.6712468168385377E-4</v>
      </c>
      <c r="G22" s="92">
        <v>1.3541666666666667E-2</v>
      </c>
      <c r="H22" s="94">
        <v>1.3981481481481482E-2</v>
      </c>
      <c r="I22" s="92">
        <v>1.3541666666666667E-2</v>
      </c>
      <c r="J22" s="187">
        <v>1.3728587962962963E-2</v>
      </c>
      <c r="K22" s="184">
        <v>7.4212480709876551E-3</v>
      </c>
      <c r="L22" s="184">
        <v>2.1149836033950618E-2</v>
      </c>
      <c r="M22" s="184">
        <v>2.1312962962962964E-2</v>
      </c>
      <c r="N22" s="184">
        <f t="shared" si="0"/>
        <v>1.3891714891975309E-2</v>
      </c>
    </row>
    <row r="23" spans="1:14" x14ac:dyDescent="0.2">
      <c r="A23" s="40" t="s">
        <v>120</v>
      </c>
      <c r="B23" s="101"/>
      <c r="C23" s="101"/>
      <c r="D23" s="101"/>
      <c r="E23" s="41" t="s">
        <v>1</v>
      </c>
      <c r="F23" s="42">
        <v>2.9548540337757121E-4</v>
      </c>
      <c r="G23" s="92">
        <v>1.5196759259259259E-2</v>
      </c>
      <c r="H23" s="42">
        <v>1.5563271604938275E-2</v>
      </c>
      <c r="I23" s="92">
        <v>1.4756944444444446E-2</v>
      </c>
      <c r="J23" s="187">
        <v>1.5286554783950617E-2</v>
      </c>
      <c r="K23" s="184">
        <v>5.8632812500000013E-3</v>
      </c>
      <c r="L23" s="184">
        <v>2.1149836033950618E-2</v>
      </c>
      <c r="M23" s="184">
        <v>2.1372569444444444E-2</v>
      </c>
      <c r="N23" s="184">
        <f t="shared" si="0"/>
        <v>1.5509288194444443E-2</v>
      </c>
    </row>
    <row r="24" spans="1:14" x14ac:dyDescent="0.2">
      <c r="A24" s="40" t="s">
        <v>145</v>
      </c>
      <c r="B24" s="101"/>
      <c r="C24" s="101"/>
      <c r="D24" s="101"/>
      <c r="E24" s="41" t="s">
        <v>1</v>
      </c>
      <c r="F24" s="42">
        <v>3.5397095850475782E-4</v>
      </c>
      <c r="G24" s="92">
        <v>1.4699074074074074E-2</v>
      </c>
      <c r="H24" s="42">
        <v>1.5168269230769228E-2</v>
      </c>
      <c r="I24" s="92">
        <v>1.4699074074074074E-2</v>
      </c>
      <c r="J24" s="187">
        <v>1.4898482015669514E-2</v>
      </c>
      <c r="K24" s="184">
        <v>6.2513540182811047E-3</v>
      </c>
      <c r="L24" s="184">
        <v>2.1149836033950618E-2</v>
      </c>
      <c r="M24" s="184">
        <v>2.1389236111111112E-2</v>
      </c>
      <c r="N24" s="184">
        <f t="shared" si="0"/>
        <v>1.5137882092830008E-2</v>
      </c>
    </row>
    <row r="25" spans="1:14" x14ac:dyDescent="0.2">
      <c r="A25" s="40" t="s">
        <v>131</v>
      </c>
      <c r="B25" s="101"/>
      <c r="C25" s="101"/>
      <c r="D25" s="101"/>
      <c r="E25" s="41" t="s">
        <v>1</v>
      </c>
      <c r="F25" s="42">
        <v>2.3271949036736343E-4</v>
      </c>
      <c r="G25" s="92">
        <v>1.486111111111111E-2</v>
      </c>
      <c r="H25" s="42">
        <v>1.5186342592592592E-2</v>
      </c>
      <c r="I25" s="92">
        <v>1.4687499999999999E-2</v>
      </c>
      <c r="J25" s="187">
        <v>1.4973292824074072E-2</v>
      </c>
      <c r="K25" s="184">
        <v>6.1765432098765463E-3</v>
      </c>
      <c r="L25" s="184">
        <v>2.1149836033950618E-2</v>
      </c>
      <c r="M25" s="184">
        <v>2.1405555555555556E-2</v>
      </c>
      <c r="N25" s="184">
        <f t="shared" si="0"/>
        <v>1.522901234567901E-2</v>
      </c>
    </row>
    <row r="26" spans="1:14" x14ac:dyDescent="0.2">
      <c r="A26" s="40" t="s">
        <v>213</v>
      </c>
      <c r="B26" s="101"/>
      <c r="C26" s="101"/>
      <c r="D26" s="101"/>
      <c r="E26" s="41" t="s">
        <v>1</v>
      </c>
      <c r="F26" s="42">
        <v>3.2854064813352081E-4</v>
      </c>
      <c r="G26" s="92">
        <v>1.5833333333333335E-2</v>
      </c>
      <c r="H26" s="42">
        <v>1.6391203703703703E-2</v>
      </c>
      <c r="I26" s="92">
        <v>1.5833333333333335E-2</v>
      </c>
      <c r="J26" s="187">
        <v>1.6070428240740741E-2</v>
      </c>
      <c r="K26" s="184">
        <v>5.0794077932098773E-3</v>
      </c>
      <c r="L26" s="184">
        <v>2.1149836033950618E-2</v>
      </c>
      <c r="M26" s="184">
        <v>2.1422569444444445E-2</v>
      </c>
      <c r="N26" s="184">
        <f t="shared" si="0"/>
        <v>1.6343161651234568E-2</v>
      </c>
    </row>
    <row r="27" spans="1:14" x14ac:dyDescent="0.2">
      <c r="A27" s="40" t="s">
        <v>132</v>
      </c>
      <c r="B27" s="101"/>
      <c r="C27" s="101"/>
      <c r="D27" s="101"/>
      <c r="E27" s="41" t="s">
        <v>1</v>
      </c>
      <c r="F27" s="42">
        <v>2.812666699830377E-4</v>
      </c>
      <c r="G27" s="92">
        <v>1.4907407407407406E-2</v>
      </c>
      <c r="H27" s="42">
        <v>1.5303240740740739E-2</v>
      </c>
      <c r="I27" s="92">
        <v>1.4768518518518519E-2</v>
      </c>
      <c r="J27" s="187">
        <v>1.5054803240740738E-2</v>
      </c>
      <c r="K27" s="184">
        <v>6.09503279320988E-3</v>
      </c>
      <c r="L27" s="184">
        <v>2.1149836033950618E-2</v>
      </c>
      <c r="M27" s="184">
        <v>2.1452546296296296E-2</v>
      </c>
      <c r="N27" s="184">
        <f t="shared" si="0"/>
        <v>1.5357513503086416E-2</v>
      </c>
    </row>
    <row r="28" spans="1:14" x14ac:dyDescent="0.2">
      <c r="A28" s="40" t="s">
        <v>122</v>
      </c>
      <c r="B28" s="101"/>
      <c r="C28" s="101"/>
      <c r="D28" s="101"/>
      <c r="E28" s="41" t="s">
        <v>1</v>
      </c>
      <c r="F28" s="42">
        <v>3.7065238106038693E-4</v>
      </c>
      <c r="G28" s="92">
        <v>1.6064814814814813E-2</v>
      </c>
      <c r="H28" s="42">
        <v>1.6664351851851854E-2</v>
      </c>
      <c r="I28" s="92">
        <v>1.6064814814814813E-2</v>
      </c>
      <c r="J28" s="187">
        <v>1.6319618055555554E-2</v>
      </c>
      <c r="K28" s="184">
        <v>4.8302179783950641E-3</v>
      </c>
      <c r="L28" s="184">
        <v>2.1149836033950618E-2</v>
      </c>
      <c r="M28" s="184">
        <v>2.1469560185185185E-2</v>
      </c>
      <c r="N28" s="184">
        <f t="shared" si="0"/>
        <v>1.6639342206790121E-2</v>
      </c>
    </row>
    <row r="29" spans="1:14" x14ac:dyDescent="0.2">
      <c r="A29" s="40" t="s">
        <v>73</v>
      </c>
      <c r="B29" s="101"/>
      <c r="C29" s="101"/>
      <c r="D29" s="101"/>
      <c r="E29" s="41" t="s">
        <v>1</v>
      </c>
      <c r="F29" s="42">
        <v>4.6790762215093428E-4</v>
      </c>
      <c r="G29" s="92">
        <v>1.4699074074074074E-2</v>
      </c>
      <c r="H29" s="42">
        <v>1.4854166666666665E-2</v>
      </c>
      <c r="I29" s="92">
        <v>1.4108796296296295E-2</v>
      </c>
      <c r="J29" s="187">
        <v>1.4676446759259259E-2</v>
      </c>
      <c r="K29" s="184">
        <v>6.4733892746913595E-3</v>
      </c>
      <c r="L29" s="184">
        <v>2.1149836033950618E-2</v>
      </c>
      <c r="M29" s="184">
        <v>2.1486921296296299E-2</v>
      </c>
      <c r="N29" s="184">
        <f t="shared" si="0"/>
        <v>1.501353202160494E-2</v>
      </c>
    </row>
    <row r="30" spans="1:14" x14ac:dyDescent="0.2">
      <c r="A30" s="40" t="s">
        <v>236</v>
      </c>
      <c r="B30" s="101"/>
      <c r="C30" s="101"/>
      <c r="D30" s="101"/>
      <c r="E30" s="44" t="s">
        <v>3</v>
      </c>
      <c r="F30" s="42">
        <v>1.1319095323329268E-3</v>
      </c>
      <c r="G30" s="92">
        <v>1.4224537037037037E-2</v>
      </c>
      <c r="H30" s="45">
        <v>1.484182098765432E-2</v>
      </c>
      <c r="I30" s="92">
        <v>1.4224537037037037E-2</v>
      </c>
      <c r="J30" s="187">
        <v>1.4486882716049383E-2</v>
      </c>
      <c r="K30" s="184">
        <v>6.6629533179012358E-3</v>
      </c>
      <c r="L30" s="184">
        <v>2.1149836033950618E-2</v>
      </c>
      <c r="M30" s="184">
        <v>2.1504629629629627E-2</v>
      </c>
      <c r="N30" s="184">
        <f t="shared" si="0"/>
        <v>1.4841676311728391E-2</v>
      </c>
    </row>
    <row r="31" spans="1:14" x14ac:dyDescent="0.2">
      <c r="A31" s="40" t="s">
        <v>112</v>
      </c>
      <c r="B31" s="101"/>
      <c r="C31" s="101"/>
      <c r="D31" s="101"/>
      <c r="E31" s="41" t="s">
        <v>1</v>
      </c>
      <c r="F31" s="42">
        <v>3.6587439336498661E-4</v>
      </c>
      <c r="G31" s="92">
        <v>1.4745370370370372E-2</v>
      </c>
      <c r="H31" s="42">
        <v>1.5262642450142451E-2</v>
      </c>
      <c r="I31" s="92">
        <v>1.4699074074074074E-2</v>
      </c>
      <c r="J31" s="187">
        <v>1.4958266559829061E-2</v>
      </c>
      <c r="K31" s="184">
        <v>6.1915694741215572E-3</v>
      </c>
      <c r="L31" s="184">
        <v>2.1149836033950618E-2</v>
      </c>
      <c r="M31" s="184">
        <v>2.1523379629629632E-2</v>
      </c>
      <c r="N31" s="184">
        <f t="shared" si="0"/>
        <v>1.5331810155508075E-2</v>
      </c>
    </row>
    <row r="32" spans="1:14" x14ac:dyDescent="0.2">
      <c r="A32" s="40" t="s">
        <v>67</v>
      </c>
      <c r="B32" s="101"/>
      <c r="C32" s="101"/>
      <c r="D32" s="101"/>
      <c r="E32" s="44" t="s">
        <v>3</v>
      </c>
      <c r="F32" s="42">
        <v>5.8159002437043111E-5</v>
      </c>
      <c r="G32" s="92">
        <v>1.3668981481481482E-2</v>
      </c>
      <c r="H32" s="45">
        <v>1.373263888888889E-2</v>
      </c>
      <c r="I32" s="92">
        <v>1.2708333333333334E-2</v>
      </c>
      <c r="J32" s="187">
        <v>1.3551938657407408E-2</v>
      </c>
      <c r="K32" s="184">
        <v>7.5978973765432108E-3</v>
      </c>
      <c r="L32" s="184">
        <v>2.1149836033950618E-2</v>
      </c>
      <c r="M32" s="184">
        <v>2.1676388888888887E-2</v>
      </c>
      <c r="N32" s="184">
        <f t="shared" si="0"/>
        <v>1.4078491512345677E-2</v>
      </c>
    </row>
    <row r="33" spans="1:14" x14ac:dyDescent="0.2">
      <c r="A33" s="40" t="s">
        <v>191</v>
      </c>
      <c r="B33" s="101"/>
      <c r="C33" s="101"/>
      <c r="D33" s="101"/>
      <c r="E33" s="41" t="s">
        <v>1</v>
      </c>
      <c r="F33" s="42">
        <v>3.464188236394523E-4</v>
      </c>
      <c r="G33" s="92">
        <v>1.2546296296296297E-2</v>
      </c>
      <c r="H33" s="42">
        <v>1.3155092592592593E-2</v>
      </c>
      <c r="I33" s="92">
        <v>1.2546296296296297E-2</v>
      </c>
      <c r="J33" s="187">
        <v>1.2805034722222223E-2</v>
      </c>
      <c r="K33" s="184">
        <v>8.3448013117283955E-3</v>
      </c>
      <c r="L33" s="184">
        <v>2.1149836033950618E-2</v>
      </c>
      <c r="M33" s="184">
        <v>2.1709375000000003E-2</v>
      </c>
      <c r="N33" s="184">
        <f t="shared" si="0"/>
        <v>1.3364573688271607E-2</v>
      </c>
    </row>
    <row r="34" spans="1:14" x14ac:dyDescent="0.2">
      <c r="A34" s="40" t="s">
        <v>24</v>
      </c>
      <c r="B34" s="101"/>
      <c r="C34" s="101"/>
      <c r="D34" s="101"/>
      <c r="E34" s="41" t="s">
        <v>1</v>
      </c>
      <c r="F34" s="42">
        <v>2.7330733723448668E-4</v>
      </c>
      <c r="G34" s="92">
        <v>1.4618055555555556E-2</v>
      </c>
      <c r="H34" s="42">
        <v>1.5183738425925927E-2</v>
      </c>
      <c r="I34" s="92">
        <v>1.4201388888888888E-2</v>
      </c>
      <c r="J34" s="187">
        <v>1.4795970775462963E-2</v>
      </c>
      <c r="K34" s="184">
        <v>6.3538652584876551E-3</v>
      </c>
      <c r="L34" s="184">
        <v>2.1149836033950618E-2</v>
      </c>
      <c r="M34" s="184">
        <v>2.1731365740740739E-2</v>
      </c>
      <c r="N34" s="184">
        <f t="shared" si="0"/>
        <v>1.5377500482253083E-2</v>
      </c>
    </row>
    <row r="35" spans="1:14" x14ac:dyDescent="0.2">
      <c r="A35" s="40" t="s">
        <v>198</v>
      </c>
      <c r="B35" s="101"/>
      <c r="C35" s="101"/>
      <c r="D35" s="101"/>
      <c r="E35" s="41" t="s">
        <v>1</v>
      </c>
      <c r="F35" s="42">
        <v>6.5180639243316366E-4</v>
      </c>
      <c r="G35" s="92">
        <v>1.8032407407407407E-2</v>
      </c>
      <c r="H35" s="42">
        <v>1.8321759259259256E-2</v>
      </c>
      <c r="I35" s="92">
        <v>1.7800925925925925E-2</v>
      </c>
      <c r="J35" s="187">
        <v>1.812065972222222E-2</v>
      </c>
      <c r="K35" s="184">
        <v>3.029176311728398E-3</v>
      </c>
      <c r="L35" s="184">
        <v>2.1149836033950618E-2</v>
      </c>
      <c r="M35" s="184">
        <v>2.1768634259259258E-2</v>
      </c>
      <c r="N35" s="184">
        <f t="shared" si="0"/>
        <v>1.873945794753086E-2</v>
      </c>
    </row>
    <row r="36" spans="1:14" x14ac:dyDescent="0.2">
      <c r="A36" s="40" t="s">
        <v>200</v>
      </c>
      <c r="B36" s="101"/>
      <c r="C36" s="101"/>
      <c r="D36" s="101"/>
      <c r="E36" s="41" t="s">
        <v>1</v>
      </c>
      <c r="F36" s="42">
        <v>0</v>
      </c>
      <c r="G36" s="92">
        <v>1.5046296296296295E-2</v>
      </c>
      <c r="H36" s="42">
        <v>1.5046296296296295E-2</v>
      </c>
      <c r="I36" s="92">
        <v>1.5046296296296295E-2</v>
      </c>
      <c r="J36" s="187">
        <v>1.5046296296296294E-2</v>
      </c>
      <c r="K36" s="184">
        <v>6.1035397376543246E-3</v>
      </c>
      <c r="L36" s="184">
        <v>2.1149836033950618E-2</v>
      </c>
      <c r="M36" s="184">
        <v>2.1836342592592591E-2</v>
      </c>
      <c r="N36" s="184">
        <f t="shared" si="0"/>
        <v>1.5732802854938267E-2</v>
      </c>
    </row>
    <row r="37" spans="1:14" x14ac:dyDescent="0.2">
      <c r="A37" s="40" t="s">
        <v>19</v>
      </c>
      <c r="B37" s="101"/>
      <c r="C37" s="101"/>
      <c r="D37" s="101"/>
      <c r="E37" s="41" t="s">
        <v>1</v>
      </c>
      <c r="F37" s="42">
        <v>5.8186168151260907E-4</v>
      </c>
      <c r="G37" s="92">
        <v>1.7407407407407406E-2</v>
      </c>
      <c r="H37" s="42">
        <v>1.7407407407407406E-2</v>
      </c>
      <c r="I37" s="92">
        <v>1.5868055555555555E-2</v>
      </c>
      <c r="J37" s="187">
        <v>1.7176504629629628E-2</v>
      </c>
      <c r="K37" s="184">
        <v>3.97333140432099E-3</v>
      </c>
      <c r="L37" s="184">
        <v>2.1149836033950618E-2</v>
      </c>
      <c r="M37" s="184">
        <v>2.1945833333333335E-2</v>
      </c>
      <c r="N37" s="184">
        <f t="shared" si="0"/>
        <v>1.7972501929012345E-2</v>
      </c>
    </row>
    <row r="38" spans="1:14" x14ac:dyDescent="0.2">
      <c r="A38" s="40" t="s">
        <v>230</v>
      </c>
      <c r="B38" s="101"/>
      <c r="C38" s="101"/>
      <c r="D38" s="101"/>
      <c r="E38" s="41" t="s">
        <v>1</v>
      </c>
      <c r="F38" s="155">
        <v>1.7131497356378343E-3</v>
      </c>
      <c r="G38" s="157">
        <v>1.5428240740740741E-2</v>
      </c>
      <c r="H38" s="155">
        <v>1.6323302469135801E-2</v>
      </c>
      <c r="I38" s="157">
        <v>1.5428240740740741E-2</v>
      </c>
      <c r="J38" s="203">
        <v>1.5808641975308641E-2</v>
      </c>
      <c r="K38" s="184">
        <v>5.3411940586419772E-3</v>
      </c>
      <c r="L38" s="184">
        <v>2.1149836033950618E-2</v>
      </c>
      <c r="M38" s="184">
        <v>2.2334375E-2</v>
      </c>
      <c r="N38" s="201">
        <f t="shared" si="0"/>
        <v>1.6993180941358023E-2</v>
      </c>
    </row>
    <row r="39" spans="1:14" x14ac:dyDescent="0.2">
      <c r="A39" s="40" t="s">
        <v>256</v>
      </c>
      <c r="B39" s="101"/>
      <c r="C39" s="101"/>
      <c r="D39" s="101"/>
      <c r="E39" s="49" t="s">
        <v>2</v>
      </c>
      <c r="F39" s="42">
        <v>3.672531499690239E-3</v>
      </c>
      <c r="G39" s="92">
        <v>1.7245370370370369E-2</v>
      </c>
      <c r="H39" s="50">
        <v>1.7245370370370369E-2</v>
      </c>
      <c r="I39" s="92">
        <v>1.7245370370370369E-2</v>
      </c>
      <c r="J39" s="187">
        <v>1.7245370370370369E-2</v>
      </c>
      <c r="K39" s="184">
        <v>3.9044656635802491E-3</v>
      </c>
      <c r="L39" s="184">
        <v>2.1149836033950618E-2</v>
      </c>
      <c r="M39" s="184">
        <v>2.7884027777777778E-2</v>
      </c>
      <c r="N39" s="184">
        <f t="shared" si="0"/>
        <v>2.3979562114197529E-2</v>
      </c>
    </row>
    <row r="40" spans="1:14" x14ac:dyDescent="0.2">
      <c r="A40" s="40" t="s">
        <v>234</v>
      </c>
      <c r="B40" s="101"/>
      <c r="C40" s="101"/>
      <c r="D40" s="101"/>
      <c r="E40" s="41" t="s">
        <v>1</v>
      </c>
      <c r="F40" s="42">
        <v>1.0546363362710705E-3</v>
      </c>
      <c r="G40" s="92">
        <v>1.8912037037037036E-2</v>
      </c>
      <c r="H40" s="42">
        <v>1.8912037037037036E-2</v>
      </c>
      <c r="I40" s="92">
        <v>1.8912037037037036E-2</v>
      </c>
      <c r="J40" s="187">
        <v>1.8912037037037036E-2</v>
      </c>
      <c r="K40" s="184">
        <v>2.2377989969135821E-3</v>
      </c>
      <c r="L40" s="184">
        <v>2.1149836033950618E-2</v>
      </c>
      <c r="M40" s="187" t="s">
        <v>94</v>
      </c>
      <c r="N40" s="184"/>
    </row>
    <row r="41" spans="1:14" x14ac:dyDescent="0.2">
      <c r="A41" s="40" t="s">
        <v>206</v>
      </c>
      <c r="B41" s="101"/>
      <c r="C41" s="101"/>
      <c r="D41" s="101"/>
      <c r="E41" s="41" t="s">
        <v>1</v>
      </c>
      <c r="F41" s="42">
        <v>5.4609790985248464E-4</v>
      </c>
      <c r="G41" s="92">
        <v>1.7407407407407406E-2</v>
      </c>
      <c r="H41" s="42">
        <v>1.7665895061728398E-2</v>
      </c>
      <c r="I41" s="92">
        <v>1.7407407407407406E-2</v>
      </c>
      <c r="J41" s="187">
        <v>1.7517264660493827E-2</v>
      </c>
      <c r="K41" s="184">
        <v>3.6325713734567909E-3</v>
      </c>
      <c r="L41" s="184">
        <v>2.1149836033950618E-2</v>
      </c>
      <c r="M41" s="187" t="s">
        <v>94</v>
      </c>
      <c r="N41" s="184"/>
    </row>
    <row r="42" spans="1:14" x14ac:dyDescent="0.2">
      <c r="A42" s="40" t="s">
        <v>83</v>
      </c>
      <c r="B42" s="101"/>
      <c r="C42" s="101"/>
      <c r="D42" s="101"/>
      <c r="E42" s="41" t="s">
        <v>1</v>
      </c>
      <c r="F42" s="42">
        <v>3.9000336339163741E-4</v>
      </c>
      <c r="G42" s="92">
        <v>1.7164351851851851E-2</v>
      </c>
      <c r="H42" s="42">
        <v>1.765509259259259E-2</v>
      </c>
      <c r="I42" s="92">
        <v>1.5659722222222224E-2</v>
      </c>
      <c r="J42" s="187">
        <v>1.714722222222222E-2</v>
      </c>
      <c r="K42" s="184">
        <v>4.0026138117283984E-3</v>
      </c>
      <c r="L42" s="184">
        <v>2.1149836033950618E-2</v>
      </c>
      <c r="M42" s="187" t="s">
        <v>94</v>
      </c>
      <c r="N42" s="184"/>
    </row>
    <row r="43" spans="1:14" x14ac:dyDescent="0.2">
      <c r="A43" s="40" t="s">
        <v>223</v>
      </c>
      <c r="B43" s="101"/>
      <c r="C43" s="101"/>
      <c r="D43" s="101"/>
      <c r="E43" s="44" t="s">
        <v>3</v>
      </c>
      <c r="F43" s="42">
        <v>6.1642132047939749E-4</v>
      </c>
      <c r="G43" s="92">
        <v>1.6319444444444445E-2</v>
      </c>
      <c r="H43" s="45">
        <v>1.6319444444444445E-2</v>
      </c>
      <c r="I43" s="92">
        <v>1.6319444444444445E-2</v>
      </c>
      <c r="J43" s="187">
        <v>1.6319444444444445E-2</v>
      </c>
      <c r="K43" s="184">
        <v>4.8303915895061729E-3</v>
      </c>
      <c r="L43" s="184">
        <v>2.1149836033950618E-2</v>
      </c>
      <c r="M43" s="187" t="s">
        <v>94</v>
      </c>
      <c r="N43" s="184"/>
    </row>
    <row r="44" spans="1:14" x14ac:dyDescent="0.2">
      <c r="A44" s="40" t="s">
        <v>102</v>
      </c>
      <c r="B44" s="101"/>
      <c r="C44" s="101"/>
      <c r="D44" s="101"/>
      <c r="E44" s="41" t="s">
        <v>1</v>
      </c>
      <c r="F44" s="42">
        <v>1.9181794590518631E-4</v>
      </c>
      <c r="G44" s="92">
        <v>1.636574074074074E-2</v>
      </c>
      <c r="H44" s="42">
        <v>1.6620370370370369E-2</v>
      </c>
      <c r="I44" s="92">
        <v>1.4733796296296295E-2</v>
      </c>
      <c r="J44" s="187">
        <v>1.6229166666666666E-2</v>
      </c>
      <c r="K44" s="184">
        <v>4.9206693672839523E-3</v>
      </c>
      <c r="L44" s="184">
        <v>2.1149836033950618E-2</v>
      </c>
      <c r="M44" s="187" t="s">
        <v>94</v>
      </c>
      <c r="N44" s="184"/>
    </row>
    <row r="45" spans="1:14" x14ac:dyDescent="0.2">
      <c r="A45" s="40" t="s">
        <v>18</v>
      </c>
      <c r="B45" s="101"/>
      <c r="C45" s="101"/>
      <c r="D45" s="101"/>
      <c r="E45" s="41" t="s">
        <v>1</v>
      </c>
      <c r="F45" s="42">
        <v>3.8676115455427271E-4</v>
      </c>
      <c r="G45" s="92">
        <v>1.6099537037037037E-2</v>
      </c>
      <c r="H45" s="42">
        <v>1.6671296296296299E-2</v>
      </c>
      <c r="I45" s="92">
        <v>1.5300925925925926E-2</v>
      </c>
      <c r="J45" s="187">
        <v>1.6222743055555554E-2</v>
      </c>
      <c r="K45" s="184">
        <v>4.9270929783950639E-3</v>
      </c>
      <c r="L45" s="184">
        <v>2.1149836033950618E-2</v>
      </c>
      <c r="M45" s="187" t="s">
        <v>94</v>
      </c>
      <c r="N45" s="184"/>
    </row>
    <row r="46" spans="1:14" x14ac:dyDescent="0.2">
      <c r="A46" s="40" t="s">
        <v>205</v>
      </c>
      <c r="B46" s="101"/>
      <c r="C46" s="101"/>
      <c r="D46" s="101"/>
      <c r="E46" s="41" t="s">
        <v>1</v>
      </c>
      <c r="F46" s="42">
        <v>2.6944656787814068E-4</v>
      </c>
      <c r="G46" s="92">
        <v>1.6006944444444445E-2</v>
      </c>
      <c r="H46" s="42">
        <v>1.6409932659932659E-2</v>
      </c>
      <c r="I46" s="92">
        <v>1.6006944444444445E-2</v>
      </c>
      <c r="J46" s="187">
        <v>1.6178214436026937E-2</v>
      </c>
      <c r="K46" s="184">
        <v>4.9716215979236818E-3</v>
      </c>
      <c r="L46" s="184">
        <v>2.1149836033950618E-2</v>
      </c>
      <c r="M46" s="187" t="s">
        <v>94</v>
      </c>
      <c r="N46" s="184"/>
    </row>
    <row r="47" spans="1:14" x14ac:dyDescent="0.2">
      <c r="A47" s="40" t="s">
        <v>78</v>
      </c>
      <c r="B47" s="101"/>
      <c r="C47" s="101"/>
      <c r="D47" s="101"/>
      <c r="E47" s="41" t="s">
        <v>1</v>
      </c>
      <c r="F47" s="42">
        <v>2.372685185185186E-4</v>
      </c>
      <c r="G47" s="92">
        <v>1.5717592592592592E-2</v>
      </c>
      <c r="H47" s="42">
        <v>1.5954861111111111E-2</v>
      </c>
      <c r="I47" s="92">
        <v>1.5717592592592592E-2</v>
      </c>
      <c r="J47" s="187">
        <v>1.581843171296296E-2</v>
      </c>
      <c r="K47" s="184">
        <v>5.331404320987658E-3</v>
      </c>
      <c r="L47" s="184">
        <v>2.1149836033950618E-2</v>
      </c>
      <c r="M47" s="187" t="s">
        <v>94</v>
      </c>
      <c r="N47" s="184"/>
    </row>
    <row r="48" spans="1:14" x14ac:dyDescent="0.2">
      <c r="A48" s="40" t="s">
        <v>228</v>
      </c>
      <c r="B48" s="101"/>
      <c r="C48" s="101"/>
      <c r="D48" s="101"/>
      <c r="E48" s="41" t="s">
        <v>1</v>
      </c>
      <c r="F48" s="42">
        <v>5.0393940032218622E-4</v>
      </c>
      <c r="G48" s="92">
        <v>1.5162037037037036E-2</v>
      </c>
      <c r="H48" s="42">
        <v>1.5460069444444443E-2</v>
      </c>
      <c r="I48" s="92">
        <v>1.5162037037037036E-2</v>
      </c>
      <c r="J48" s="187">
        <v>1.5288700810185183E-2</v>
      </c>
      <c r="K48" s="184">
        <v>5.861135223765435E-3</v>
      </c>
      <c r="L48" s="184">
        <v>2.1149836033950618E-2</v>
      </c>
      <c r="M48" s="187" t="s">
        <v>94</v>
      </c>
      <c r="N48" s="184"/>
    </row>
    <row r="49" spans="1:14" x14ac:dyDescent="0.2">
      <c r="A49" s="40" t="s">
        <v>11</v>
      </c>
      <c r="B49" s="101"/>
      <c r="C49" s="101"/>
      <c r="D49" s="101"/>
      <c r="E49" s="41" t="s">
        <v>1</v>
      </c>
      <c r="F49" s="42">
        <v>3.0939734060950224E-4</v>
      </c>
      <c r="G49" s="92">
        <v>1.4791666666666668E-2</v>
      </c>
      <c r="H49" s="42">
        <v>1.5154658564814816E-2</v>
      </c>
      <c r="I49" s="92">
        <v>1.4363425925925925E-2</v>
      </c>
      <c r="J49" s="187">
        <v>1.4881702112268519E-2</v>
      </c>
      <c r="K49" s="184">
        <v>6.2681339216820991E-3</v>
      </c>
      <c r="L49" s="184">
        <v>2.1149836033950618E-2</v>
      </c>
      <c r="M49" s="187" t="s">
        <v>94</v>
      </c>
      <c r="N49" s="184"/>
    </row>
    <row r="50" spans="1:14" x14ac:dyDescent="0.2">
      <c r="A50" s="40" t="s">
        <v>8</v>
      </c>
      <c r="B50" s="101"/>
      <c r="C50" s="101"/>
      <c r="D50" s="101"/>
      <c r="E50" s="44" t="s">
        <v>3</v>
      </c>
      <c r="F50" s="42">
        <v>1.3705493571243498E-4</v>
      </c>
      <c r="G50" s="92">
        <v>1.4768518518518519E-2</v>
      </c>
      <c r="H50" s="45">
        <v>1.4934413580246914E-2</v>
      </c>
      <c r="I50" s="92">
        <v>1.3657407407407408E-2</v>
      </c>
      <c r="J50" s="187">
        <v>1.467235725308642E-2</v>
      </c>
      <c r="K50" s="184">
        <v>6.477478780864198E-3</v>
      </c>
      <c r="L50" s="184">
        <v>2.1149836033950618E-2</v>
      </c>
      <c r="M50" s="187" t="s">
        <v>94</v>
      </c>
      <c r="N50" s="184"/>
    </row>
    <row r="51" spans="1:14" x14ac:dyDescent="0.2">
      <c r="A51" s="40" t="s">
        <v>70</v>
      </c>
      <c r="B51" s="101"/>
      <c r="C51" s="101"/>
      <c r="D51" s="101"/>
      <c r="E51" s="41" t="s">
        <v>1</v>
      </c>
      <c r="F51" s="42">
        <v>3.2163433492813514E-4</v>
      </c>
      <c r="G51" s="92">
        <v>1.4178240740740741E-2</v>
      </c>
      <c r="H51" s="42">
        <v>1.4738425925925927E-2</v>
      </c>
      <c r="I51" s="92">
        <v>1.4178240740740741E-2</v>
      </c>
      <c r="J51" s="187">
        <v>1.4416319444444443E-2</v>
      </c>
      <c r="K51" s="184">
        <v>6.7335165895061749E-3</v>
      </c>
      <c r="L51" s="184">
        <v>2.1149836033950618E-2</v>
      </c>
      <c r="M51" s="187" t="s">
        <v>94</v>
      </c>
      <c r="N51" s="184"/>
    </row>
    <row r="52" spans="1:14" x14ac:dyDescent="0.2">
      <c r="A52" s="79" t="s">
        <v>163</v>
      </c>
      <c r="B52" s="101"/>
      <c r="C52" s="101"/>
      <c r="D52" s="101"/>
      <c r="E52" s="44" t="s">
        <v>3</v>
      </c>
      <c r="F52" s="42">
        <v>1.2393810497074749E-4</v>
      </c>
      <c r="G52" s="92">
        <v>1.4293981481481482E-2</v>
      </c>
      <c r="H52" s="45">
        <v>1.4432870370370368E-2</v>
      </c>
      <c r="I52" s="92">
        <v>1.4293981481481482E-2</v>
      </c>
      <c r="J52" s="187">
        <v>1.4353009259259258E-2</v>
      </c>
      <c r="K52" s="184">
        <v>6.7968267746913603E-3</v>
      </c>
      <c r="L52" s="184">
        <v>2.1149836033950618E-2</v>
      </c>
      <c r="M52" s="187" t="s">
        <v>94</v>
      </c>
      <c r="N52" s="184"/>
    </row>
    <row r="53" spans="1:14" x14ac:dyDescent="0.2">
      <c r="A53" s="40" t="s">
        <v>38</v>
      </c>
      <c r="B53" s="101"/>
      <c r="C53" s="101"/>
      <c r="D53" s="101"/>
      <c r="E53" s="41" t="s">
        <v>1</v>
      </c>
      <c r="F53" s="42">
        <v>2.5805542450911491E-4</v>
      </c>
      <c r="G53" s="92">
        <v>1.4120370370370368E-2</v>
      </c>
      <c r="H53" s="42">
        <v>1.4560185185185185E-2</v>
      </c>
      <c r="I53" s="92">
        <v>1.3807870370370371E-2</v>
      </c>
      <c r="J53" s="187">
        <v>1.4260416666666664E-2</v>
      </c>
      <c r="K53" s="184">
        <v>6.889419367283954E-3</v>
      </c>
      <c r="L53" s="184">
        <v>2.1149836033950618E-2</v>
      </c>
      <c r="M53" s="187" t="s">
        <v>94</v>
      </c>
      <c r="N53" s="184"/>
    </row>
    <row r="54" spans="1:14" x14ac:dyDescent="0.2">
      <c r="A54" s="40" t="s">
        <v>192</v>
      </c>
      <c r="B54" s="101"/>
      <c r="C54" s="101"/>
      <c r="D54" s="101"/>
      <c r="E54" s="44" t="s">
        <v>3</v>
      </c>
      <c r="F54" s="42">
        <v>2.2449593404284156E-4</v>
      </c>
      <c r="G54" s="92">
        <v>1.4363425925925925E-2</v>
      </c>
      <c r="H54" s="45">
        <v>1.4544753086419752E-2</v>
      </c>
      <c r="I54" s="92">
        <v>1.2789351851851852E-2</v>
      </c>
      <c r="J54" s="187">
        <v>1.420437885802469E-2</v>
      </c>
      <c r="K54" s="184">
        <v>6.9454571759259287E-3</v>
      </c>
      <c r="L54" s="184">
        <v>2.1149836033950618E-2</v>
      </c>
      <c r="M54" s="187" t="s">
        <v>94</v>
      </c>
      <c r="N54" s="184"/>
    </row>
    <row r="55" spans="1:14" x14ac:dyDescent="0.2">
      <c r="A55" s="40" t="s">
        <v>30</v>
      </c>
      <c r="B55" s="101"/>
      <c r="C55" s="101"/>
      <c r="D55" s="101"/>
      <c r="E55" s="44" t="s">
        <v>3</v>
      </c>
      <c r="F55" s="42">
        <v>6.0185185185185255E-4</v>
      </c>
      <c r="G55" s="92">
        <v>1.4097222222222221E-2</v>
      </c>
      <c r="H55" s="45">
        <v>1.4097222222222221E-2</v>
      </c>
      <c r="I55" s="92">
        <v>1.3993055555555555E-2</v>
      </c>
      <c r="J55" s="187">
        <v>1.4081597222222221E-2</v>
      </c>
      <c r="K55" s="184">
        <v>7.0682388117283973E-3</v>
      </c>
      <c r="L55" s="184">
        <v>2.1149836033950618E-2</v>
      </c>
      <c r="M55" s="187" t="s">
        <v>94</v>
      </c>
      <c r="N55" s="184"/>
    </row>
    <row r="56" spans="1:14" x14ac:dyDescent="0.2">
      <c r="A56" s="40" t="s">
        <v>114</v>
      </c>
      <c r="B56" s="101"/>
      <c r="C56" s="101"/>
      <c r="D56" s="101"/>
      <c r="E56" s="44" t="s">
        <v>3</v>
      </c>
      <c r="F56" s="42">
        <v>3.0917199860569717E-4</v>
      </c>
      <c r="G56" s="92">
        <v>1.3252314814814814E-2</v>
      </c>
      <c r="H56" s="45">
        <v>1.368827160493827E-2</v>
      </c>
      <c r="I56" s="92">
        <v>1.2395833333333335E-2</v>
      </c>
      <c r="J56" s="187">
        <v>1.330912422839506E-2</v>
      </c>
      <c r="K56" s="184">
        <v>7.8407118055555582E-3</v>
      </c>
      <c r="L56" s="184">
        <v>2.1149836033950618E-2</v>
      </c>
      <c r="M56" s="187" t="s">
        <v>94</v>
      </c>
      <c r="N56" s="184"/>
    </row>
    <row r="57" spans="1:14" x14ac:dyDescent="0.2">
      <c r="A57" s="40" t="s">
        <v>191</v>
      </c>
      <c r="B57" s="101"/>
      <c r="C57" s="101"/>
      <c r="D57" s="101"/>
      <c r="E57" s="44" t="s">
        <v>3</v>
      </c>
      <c r="F57" s="42">
        <v>3.4033813607624888E-4</v>
      </c>
      <c r="G57" s="92">
        <v>1.238425925925926E-2</v>
      </c>
      <c r="H57" s="45">
        <v>1.275462962962963E-2</v>
      </c>
      <c r="I57" s="92">
        <v>1.2175925925925929E-2</v>
      </c>
      <c r="J57" s="187">
        <v>1.2510416666666668E-2</v>
      </c>
      <c r="K57" s="184">
        <v>8.6394193672839504E-3</v>
      </c>
      <c r="L57" s="184">
        <v>2.1149836033950618E-2</v>
      </c>
      <c r="M57" s="187" t="s">
        <v>94</v>
      </c>
      <c r="N57" s="184"/>
    </row>
    <row r="59" spans="1:14" ht="153" x14ac:dyDescent="0.2">
      <c r="N59" s="202" t="s">
        <v>277</v>
      </c>
    </row>
  </sheetData>
  <sortState ref="A4:N57">
    <sortCondition ref="M4:M57"/>
  </sortState>
  <conditionalFormatting sqref="J4:N57">
    <cfRule type="cellIs" dxfId="35" priority="7" stopIfTrue="1" operator="equal">
      <formula>IF(N4:N38&gt;0,SMALL(N$4:N$38,1),4)</formula>
    </cfRule>
    <cfRule type="cellIs" dxfId="34" priority="8" stopIfTrue="1" operator="equal">
      <formula>IF(N4:N38&gt;0,SMALL(N$4:N$38,2),4)</formula>
    </cfRule>
    <cfRule type="cellIs" dxfId="33" priority="9" stopIfTrue="1" operator="equal">
      <formula>IF(N4:N38&gt;0,SMALL(N$4:N$38,3),4)</formula>
    </cfRule>
  </conditionalFormatting>
  <pageMargins left="0.19685039370078741" right="0.51181102362204722" top="0.74803149606299213" bottom="0.74803149606299213" header="0.31496062992125984" footer="0.31496062992125984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7"/>
  <sheetViews>
    <sheetView workbookViewId="0">
      <selection sqref="A1:XFD1048576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6" width="8.28515625" style="34" customWidth="1"/>
    <col min="7" max="8" width="10" style="34" customWidth="1"/>
    <col min="9" max="9" width="24.42578125" style="35" customWidth="1"/>
    <col min="10" max="16384" width="11.42578125" style="35"/>
  </cols>
  <sheetData>
    <row r="1" spans="1:65" ht="57.75" thickBot="1" x14ac:dyDescent="0.3">
      <c r="A1" s="85"/>
      <c r="B1" s="85"/>
      <c r="C1" s="85"/>
      <c r="D1" s="85"/>
      <c r="E1" s="86"/>
      <c r="F1" s="87" t="s">
        <v>29</v>
      </c>
      <c r="G1" s="89" t="s">
        <v>28</v>
      </c>
      <c r="H1" s="34" t="s">
        <v>189</v>
      </c>
      <c r="I1" s="139" t="s">
        <v>274</v>
      </c>
      <c r="J1" s="140" t="s">
        <v>55</v>
      </c>
      <c r="K1" s="140" t="s">
        <v>56</v>
      </c>
    </row>
    <row r="2" spans="1:65" ht="13.5" thickTop="1" x14ac:dyDescent="0.2">
      <c r="A2" s="82" t="s">
        <v>0</v>
      </c>
      <c r="B2" s="99"/>
      <c r="C2" s="99"/>
      <c r="D2" s="99"/>
      <c r="E2" s="83" t="s">
        <v>4</v>
      </c>
      <c r="F2" s="83">
        <v>2011</v>
      </c>
      <c r="G2" s="197">
        <v>2011</v>
      </c>
      <c r="H2" s="89" t="s">
        <v>28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</row>
    <row r="3" spans="1:65" x14ac:dyDescent="0.2">
      <c r="A3" s="37"/>
      <c r="B3" s="100"/>
      <c r="C3" s="100"/>
      <c r="D3" s="100"/>
      <c r="E3" s="38"/>
      <c r="F3" s="38"/>
      <c r="G3" s="38"/>
      <c r="H3" s="91"/>
    </row>
    <row r="4" spans="1:65" ht="11.25" customHeight="1" x14ac:dyDescent="0.2">
      <c r="A4" s="40" t="s">
        <v>214</v>
      </c>
      <c r="B4" s="101"/>
      <c r="C4" s="101"/>
      <c r="D4" s="101"/>
      <c r="E4" s="41" t="s">
        <v>1</v>
      </c>
      <c r="F4" s="42">
        <v>2.2215277777777775E-2</v>
      </c>
      <c r="G4" s="92">
        <v>2.0937499999999998E-2</v>
      </c>
      <c r="H4" s="92">
        <v>2.0937499999999998E-2</v>
      </c>
      <c r="I4" s="64">
        <f t="shared" ref="I4:I35" si="0">F4*42.5%+G4*42.5%+H4*15%</f>
        <v>2.1480555555555551E-2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1.25" customHeight="1" x14ac:dyDescent="0.2">
      <c r="A5" s="40" t="s">
        <v>265</v>
      </c>
      <c r="B5" s="101"/>
      <c r="C5" s="101"/>
      <c r="D5" s="101"/>
      <c r="E5" s="41" t="s">
        <v>1</v>
      </c>
      <c r="F5" s="42">
        <v>2.0995370370370373E-2</v>
      </c>
      <c r="G5" s="92">
        <v>2.0995370370370373E-2</v>
      </c>
      <c r="H5" s="92">
        <v>2.0995370370370373E-2</v>
      </c>
      <c r="I5" s="64">
        <f t="shared" si="0"/>
        <v>2.0995370370370369E-2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1.25" customHeight="1" x14ac:dyDescent="0.2">
      <c r="A6" s="43" t="s">
        <v>241</v>
      </c>
      <c r="B6" s="102"/>
      <c r="C6" s="102"/>
      <c r="D6" s="102"/>
      <c r="E6" s="41" t="s">
        <v>1</v>
      </c>
      <c r="F6" s="42">
        <v>1.984375E-2</v>
      </c>
      <c r="G6" s="92">
        <v>1.9629629629629629E-2</v>
      </c>
      <c r="H6" s="92">
        <v>1.9629629629629629E-2</v>
      </c>
      <c r="I6" s="64">
        <f t="shared" si="0"/>
        <v>1.9720630787037036E-2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1.25" customHeight="1" x14ac:dyDescent="0.2">
      <c r="A7" s="40" t="s">
        <v>266</v>
      </c>
      <c r="B7" s="101"/>
      <c r="C7" s="101"/>
      <c r="D7" s="101"/>
      <c r="E7" s="41" t="s">
        <v>1</v>
      </c>
      <c r="F7" s="42">
        <v>1.9444444444444445E-2</v>
      </c>
      <c r="G7" s="92">
        <v>1.9444444444444445E-2</v>
      </c>
      <c r="H7" s="92">
        <v>1.9444444444444445E-2</v>
      </c>
      <c r="I7" s="64">
        <f t="shared" si="0"/>
        <v>1.9444444444444445E-2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ht="11.25" customHeight="1" x14ac:dyDescent="0.2">
      <c r="A8" s="40" t="s">
        <v>234</v>
      </c>
      <c r="B8" s="101"/>
      <c r="C8" s="101"/>
      <c r="D8" s="101"/>
      <c r="E8" s="41" t="s">
        <v>1</v>
      </c>
      <c r="F8" s="42">
        <v>1.9722222222222221E-2</v>
      </c>
      <c r="G8" s="92">
        <v>1.8912037037037036E-2</v>
      </c>
      <c r="H8" s="92">
        <v>1.8912037037037036E-2</v>
      </c>
      <c r="I8" s="64">
        <f t="shared" si="0"/>
        <v>1.9256365740740741E-2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ht="11.25" customHeight="1" x14ac:dyDescent="0.2">
      <c r="A9" s="40" t="s">
        <v>146</v>
      </c>
      <c r="B9" s="101"/>
      <c r="C9" s="101"/>
      <c r="D9" s="101"/>
      <c r="E9" s="41" t="s">
        <v>1</v>
      </c>
      <c r="F9" s="42">
        <v>1.9120370370370371E-2</v>
      </c>
      <c r="G9" s="92">
        <v>1.8715277777777779E-2</v>
      </c>
      <c r="H9" s="92">
        <v>1.7777777777777778E-2</v>
      </c>
      <c r="I9" s="64">
        <f t="shared" si="0"/>
        <v>1.8746817129629629E-2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ht="11.25" customHeight="1" x14ac:dyDescent="0.2">
      <c r="A10" s="40" t="s">
        <v>123</v>
      </c>
      <c r="B10" s="101"/>
      <c r="C10" s="101"/>
      <c r="D10" s="101"/>
      <c r="E10" s="49" t="s">
        <v>2</v>
      </c>
      <c r="F10" s="42">
        <v>1.8777006172839509E-2</v>
      </c>
      <c r="G10" s="92">
        <v>1.8483796296296297E-2</v>
      </c>
      <c r="H10" s="92">
        <v>1.8483796296296297E-2</v>
      </c>
      <c r="I10" s="64">
        <f t="shared" si="0"/>
        <v>1.8608410493827162E-2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ht="11.25" customHeight="1" x14ac:dyDescent="0.2">
      <c r="A11" s="40" t="s">
        <v>198</v>
      </c>
      <c r="B11" s="101"/>
      <c r="C11" s="101"/>
      <c r="D11" s="101"/>
      <c r="E11" s="41" t="s">
        <v>1</v>
      </c>
      <c r="F11" s="42">
        <v>1.8807870370370367E-2</v>
      </c>
      <c r="G11" s="92">
        <v>1.8032407407407407E-2</v>
      </c>
      <c r="H11" s="92">
        <v>1.7800925925925925E-2</v>
      </c>
      <c r="I11" s="64">
        <f t="shared" si="0"/>
        <v>1.8327256944444443E-2</v>
      </c>
      <c r="J11" s="31"/>
      <c r="K11" s="31"/>
      <c r="L11" s="31"/>
      <c r="M11" s="31"/>
      <c r="N11" s="31"/>
      <c r="O11" s="137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ht="11.25" customHeight="1" x14ac:dyDescent="0.2">
      <c r="A12" s="40" t="s">
        <v>206</v>
      </c>
      <c r="B12" s="101"/>
      <c r="C12" s="101"/>
      <c r="D12" s="101"/>
      <c r="E12" s="41" t="s">
        <v>1</v>
      </c>
      <c r="F12" s="42">
        <v>1.8152006172839505E-2</v>
      </c>
      <c r="G12" s="92">
        <v>1.7407407407407406E-2</v>
      </c>
      <c r="H12" s="92">
        <v>1.7407407407407406E-2</v>
      </c>
      <c r="I12" s="64">
        <f t="shared" si="0"/>
        <v>1.7723861882716047E-2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1:65" ht="11.25" customHeight="1" x14ac:dyDescent="0.2">
      <c r="A13" s="40" t="s">
        <v>19</v>
      </c>
      <c r="B13" s="101"/>
      <c r="C13" s="101"/>
      <c r="D13" s="101"/>
      <c r="E13" s="41" t="s">
        <v>1</v>
      </c>
      <c r="F13" s="42">
        <v>1.8609664351851851E-2</v>
      </c>
      <c r="G13" s="92">
        <v>1.7407407407407406E-2</v>
      </c>
      <c r="H13" s="92">
        <v>1.5868055555555555E-2</v>
      </c>
      <c r="I13" s="64">
        <f t="shared" si="0"/>
        <v>1.7687463831018518E-2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ht="11.25" customHeight="1" x14ac:dyDescent="0.2">
      <c r="A14" s="40" t="s">
        <v>238</v>
      </c>
      <c r="B14" s="101"/>
      <c r="C14" s="101"/>
      <c r="D14" s="101"/>
      <c r="E14" s="49" t="s">
        <v>2</v>
      </c>
      <c r="F14" s="42">
        <v>1.7511574074074072E-2</v>
      </c>
      <c r="G14" s="92">
        <v>1.7511574074074072E-2</v>
      </c>
      <c r="H14" s="92">
        <v>1.7511574074074072E-2</v>
      </c>
      <c r="I14" s="64">
        <f t="shared" si="0"/>
        <v>1.7511574074074072E-2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ht="11.25" customHeight="1" x14ac:dyDescent="0.2">
      <c r="A15" s="40" t="s">
        <v>256</v>
      </c>
      <c r="B15" s="101"/>
      <c r="C15" s="101"/>
      <c r="D15" s="101"/>
      <c r="E15" s="49" t="s">
        <v>2</v>
      </c>
      <c r="F15" s="42">
        <v>1.7245370370370369E-2</v>
      </c>
      <c r="G15" s="92">
        <v>1.7245370370370369E-2</v>
      </c>
      <c r="H15" s="92">
        <v>1.7245370370370369E-2</v>
      </c>
      <c r="I15" s="64">
        <f t="shared" si="0"/>
        <v>1.7245370370370369E-2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ht="11.25" customHeight="1" x14ac:dyDescent="0.2">
      <c r="A16" s="40" t="s">
        <v>83</v>
      </c>
      <c r="B16" s="101"/>
      <c r="C16" s="101"/>
      <c r="D16" s="101"/>
      <c r="E16" s="41" t="s">
        <v>1</v>
      </c>
      <c r="F16" s="42">
        <v>1.765509259259259E-2</v>
      </c>
      <c r="G16" s="92">
        <v>1.7164351851851851E-2</v>
      </c>
      <c r="H16" s="92">
        <v>1.5659722222222224E-2</v>
      </c>
      <c r="I16" s="64">
        <f t="shared" si="0"/>
        <v>1.714722222222222E-2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ht="11.25" customHeight="1" x14ac:dyDescent="0.2">
      <c r="A17" s="40" t="s">
        <v>231</v>
      </c>
      <c r="B17" s="101"/>
      <c r="C17" s="101"/>
      <c r="D17" s="101"/>
      <c r="E17" s="41" t="s">
        <v>1</v>
      </c>
      <c r="F17" s="42">
        <v>1.7227483164983168E-2</v>
      </c>
      <c r="G17" s="92">
        <v>1.6296296296296295E-2</v>
      </c>
      <c r="H17" s="92">
        <v>1.6296296296296295E-2</v>
      </c>
      <c r="I17" s="64">
        <f t="shared" si="0"/>
        <v>1.6692050715488214E-2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ht="11.25" customHeight="1" x14ac:dyDescent="0.2">
      <c r="A18" s="40" t="s">
        <v>223</v>
      </c>
      <c r="B18" s="101"/>
      <c r="C18" s="101"/>
      <c r="D18" s="101"/>
      <c r="E18" s="44" t="s">
        <v>3</v>
      </c>
      <c r="F18" s="42">
        <v>1.6776620370370372E-2</v>
      </c>
      <c r="G18" s="92">
        <v>1.6319444444444445E-2</v>
      </c>
      <c r="H18" s="92">
        <v>1.6319444444444445E-2</v>
      </c>
      <c r="I18" s="64">
        <f t="shared" si="0"/>
        <v>1.6513744212962964E-2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ht="11.25" customHeight="1" x14ac:dyDescent="0.2">
      <c r="A19" s="40" t="s">
        <v>230</v>
      </c>
      <c r="B19" s="101"/>
      <c r="C19" s="101"/>
      <c r="D19" s="101"/>
      <c r="E19" s="41" t="s">
        <v>1</v>
      </c>
      <c r="F19" s="42">
        <v>1.7671682098765431E-2</v>
      </c>
      <c r="G19" s="92">
        <v>1.5428240740740741E-2</v>
      </c>
      <c r="H19" s="92">
        <v>1.5428240740740741E-2</v>
      </c>
      <c r="I19" s="64">
        <f t="shared" si="0"/>
        <v>1.6381703317901234E-2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65" ht="11.25" customHeight="1" x14ac:dyDescent="0.2">
      <c r="A20" s="40" t="s">
        <v>122</v>
      </c>
      <c r="B20" s="101"/>
      <c r="C20" s="101"/>
      <c r="D20" s="101"/>
      <c r="E20" s="41" t="s">
        <v>1</v>
      </c>
      <c r="F20" s="42">
        <v>1.6664351851851854E-2</v>
      </c>
      <c r="G20" s="92">
        <v>1.6064814814814813E-2</v>
      </c>
      <c r="H20" s="92">
        <v>1.6064814814814813E-2</v>
      </c>
      <c r="I20" s="64">
        <f t="shared" si="0"/>
        <v>1.6319618055555554E-2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 ht="11.25" customHeight="1" x14ac:dyDescent="0.2">
      <c r="A21" s="40" t="s">
        <v>227</v>
      </c>
      <c r="B21" s="101"/>
      <c r="C21" s="101"/>
      <c r="D21" s="101"/>
      <c r="E21" s="41" t="s">
        <v>1</v>
      </c>
      <c r="F21" s="42">
        <v>1.6666666666666666E-2</v>
      </c>
      <c r="G21" s="92">
        <v>1.5983796296296295E-2</v>
      </c>
      <c r="H21" s="92">
        <v>1.5983796296296295E-2</v>
      </c>
      <c r="I21" s="64">
        <f t="shared" si="0"/>
        <v>1.6274016203703702E-2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</row>
    <row r="22" spans="1:65" ht="11.25" customHeight="1" x14ac:dyDescent="0.2">
      <c r="A22" s="40" t="s">
        <v>102</v>
      </c>
      <c r="B22" s="101"/>
      <c r="C22" s="101"/>
      <c r="D22" s="101"/>
      <c r="E22" s="41" t="s">
        <v>1</v>
      </c>
      <c r="F22" s="42">
        <v>1.6620370370370369E-2</v>
      </c>
      <c r="G22" s="92">
        <v>1.636574074074074E-2</v>
      </c>
      <c r="H22" s="92">
        <v>1.4733796296296295E-2</v>
      </c>
      <c r="I22" s="64">
        <f t="shared" si="0"/>
        <v>1.6229166666666666E-2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</row>
    <row r="23" spans="1:65" ht="11.25" customHeight="1" x14ac:dyDescent="0.2">
      <c r="A23" s="40" t="s">
        <v>18</v>
      </c>
      <c r="B23" s="101"/>
      <c r="C23" s="101"/>
      <c r="D23" s="101"/>
      <c r="E23" s="41" t="s">
        <v>1</v>
      </c>
      <c r="F23" s="42">
        <v>1.6671296296296299E-2</v>
      </c>
      <c r="G23" s="92">
        <v>1.6099537037037037E-2</v>
      </c>
      <c r="H23" s="92">
        <v>1.5300925925925926E-2</v>
      </c>
      <c r="I23" s="64">
        <f t="shared" si="0"/>
        <v>1.6222743055555554E-2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11.25" customHeight="1" x14ac:dyDescent="0.2">
      <c r="A24" s="40" t="s">
        <v>205</v>
      </c>
      <c r="B24" s="101"/>
      <c r="C24" s="101"/>
      <c r="D24" s="101"/>
      <c r="E24" s="41" t="s">
        <v>1</v>
      </c>
      <c r="F24" s="42">
        <v>1.6409932659932659E-2</v>
      </c>
      <c r="G24" s="92">
        <v>1.6006944444444445E-2</v>
      </c>
      <c r="H24" s="92">
        <v>1.6006944444444445E-2</v>
      </c>
      <c r="I24" s="64">
        <f t="shared" si="0"/>
        <v>1.6178214436026937E-2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</row>
    <row r="25" spans="1:65" ht="11.25" customHeight="1" x14ac:dyDescent="0.2">
      <c r="A25" s="40" t="s">
        <v>213</v>
      </c>
      <c r="B25" s="101"/>
      <c r="C25" s="101"/>
      <c r="D25" s="101"/>
      <c r="E25" s="41" t="s">
        <v>1</v>
      </c>
      <c r="F25" s="42">
        <v>1.6391203703703703E-2</v>
      </c>
      <c r="G25" s="92">
        <v>1.5833333333333335E-2</v>
      </c>
      <c r="H25" s="92">
        <v>1.5833333333333335E-2</v>
      </c>
      <c r="I25" s="64">
        <f t="shared" si="0"/>
        <v>1.6070428240740741E-2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</row>
    <row r="26" spans="1:65" ht="11.25" customHeight="1" x14ac:dyDescent="0.2">
      <c r="A26" s="40" t="s">
        <v>21</v>
      </c>
      <c r="B26" s="101"/>
      <c r="C26" s="101"/>
      <c r="D26" s="101"/>
      <c r="E26" s="41" t="s">
        <v>1</v>
      </c>
      <c r="F26" s="42">
        <v>1.6420524691358025E-2</v>
      </c>
      <c r="G26" s="92">
        <v>1.5949074074074074E-2</v>
      </c>
      <c r="H26" s="92">
        <v>1.5335648148148147E-2</v>
      </c>
      <c r="I26" s="64">
        <f t="shared" si="0"/>
        <v>1.6057426697530863E-2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</row>
    <row r="27" spans="1:65" ht="11.25" customHeight="1" x14ac:dyDescent="0.2">
      <c r="A27" s="40" t="s">
        <v>207</v>
      </c>
      <c r="B27" s="101"/>
      <c r="C27" s="101"/>
      <c r="D27" s="101"/>
      <c r="E27" s="41" t="s">
        <v>1</v>
      </c>
      <c r="F27" s="42">
        <v>1.6145833333333335E-2</v>
      </c>
      <c r="G27" s="92">
        <v>1.5706018518518518E-2</v>
      </c>
      <c r="H27" s="92">
        <v>1.5706018518518518E-2</v>
      </c>
      <c r="I27" s="64">
        <f t="shared" si="0"/>
        <v>1.5892939814814815E-2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ht="11.25" customHeight="1" x14ac:dyDescent="0.2">
      <c r="A28" s="40" t="s">
        <v>240</v>
      </c>
      <c r="B28" s="101"/>
      <c r="C28" s="101"/>
      <c r="D28" s="101"/>
      <c r="E28" s="44" t="s">
        <v>3</v>
      </c>
      <c r="F28" s="42">
        <v>1.6922260802469138E-2</v>
      </c>
      <c r="G28" s="92">
        <v>1.5092592592592593E-2</v>
      </c>
      <c r="H28" s="92">
        <v>1.5092592592592593E-2</v>
      </c>
      <c r="I28" s="64">
        <f t="shared" si="0"/>
        <v>1.5870201581790123E-2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1.25" customHeight="1" x14ac:dyDescent="0.2">
      <c r="A29" s="40" t="s">
        <v>78</v>
      </c>
      <c r="B29" s="101"/>
      <c r="C29" s="101"/>
      <c r="D29" s="101"/>
      <c r="E29" s="41" t="s">
        <v>1</v>
      </c>
      <c r="F29" s="42">
        <v>1.5954861111111111E-2</v>
      </c>
      <c r="G29" s="92">
        <v>1.5717592592592592E-2</v>
      </c>
      <c r="H29" s="92">
        <v>1.5717592592592592E-2</v>
      </c>
      <c r="I29" s="64">
        <f t="shared" si="0"/>
        <v>1.581843171296296E-2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</row>
    <row r="30" spans="1:65" ht="11.25" customHeight="1" x14ac:dyDescent="0.2">
      <c r="A30" s="40" t="s">
        <v>81</v>
      </c>
      <c r="B30" s="101"/>
      <c r="C30" s="101"/>
      <c r="D30" s="101"/>
      <c r="E30" s="49" t="s">
        <v>2</v>
      </c>
      <c r="F30" s="42">
        <v>1.6164641203703704E-2</v>
      </c>
      <c r="G30" s="92">
        <v>1.5688657407407405E-2</v>
      </c>
      <c r="H30" s="71">
        <v>1.4687499999999999E-2</v>
      </c>
      <c r="I30" s="64">
        <f t="shared" si="0"/>
        <v>1.5740776909722219E-2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</row>
    <row r="31" spans="1:65" ht="11.25" customHeight="1" x14ac:dyDescent="0.2">
      <c r="A31" s="40" t="s">
        <v>228</v>
      </c>
      <c r="B31" s="101"/>
      <c r="C31" s="101"/>
      <c r="D31" s="101"/>
      <c r="E31" s="41" t="s">
        <v>1</v>
      </c>
      <c r="F31" s="42">
        <v>1.5996260683760678E-2</v>
      </c>
      <c r="G31" s="92">
        <v>1.5162037037037036E-2</v>
      </c>
      <c r="H31" s="92">
        <v>1.5162037037037036E-2</v>
      </c>
      <c r="I31" s="64">
        <f t="shared" si="0"/>
        <v>1.5516582086894585E-2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</row>
    <row r="32" spans="1:65" ht="11.25" customHeight="1" x14ac:dyDescent="0.2">
      <c r="A32" s="40" t="s">
        <v>120</v>
      </c>
      <c r="B32" s="101"/>
      <c r="C32" s="101"/>
      <c r="D32" s="101"/>
      <c r="E32" s="41" t="s">
        <v>1</v>
      </c>
      <c r="F32" s="42">
        <v>1.5563271604938275E-2</v>
      </c>
      <c r="G32" s="92">
        <v>1.5196759259259259E-2</v>
      </c>
      <c r="H32" s="92">
        <v>1.4756944444444446E-2</v>
      </c>
      <c r="I32" s="64">
        <f t="shared" si="0"/>
        <v>1.5286554783950617E-2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</row>
    <row r="33" spans="1:65" ht="11.25" customHeight="1" x14ac:dyDescent="0.2">
      <c r="A33" s="40" t="s">
        <v>132</v>
      </c>
      <c r="B33" s="101"/>
      <c r="C33" s="101"/>
      <c r="D33" s="101"/>
      <c r="E33" s="41" t="s">
        <v>1</v>
      </c>
      <c r="F33" s="42">
        <v>1.5303240740740739E-2</v>
      </c>
      <c r="G33" s="92">
        <v>1.4907407407407406E-2</v>
      </c>
      <c r="H33" s="92">
        <v>1.4768518518518519E-2</v>
      </c>
      <c r="I33" s="64">
        <f t="shared" si="0"/>
        <v>1.5054803240740738E-2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</row>
    <row r="34" spans="1:65" ht="11.25" customHeight="1" x14ac:dyDescent="0.2">
      <c r="A34" s="40" t="s">
        <v>200</v>
      </c>
      <c r="B34" s="101"/>
      <c r="C34" s="101"/>
      <c r="D34" s="101"/>
      <c r="E34" s="41" t="s">
        <v>1</v>
      </c>
      <c r="F34" s="42">
        <v>1.5046296296296295E-2</v>
      </c>
      <c r="G34" s="92">
        <v>1.5046296296296295E-2</v>
      </c>
      <c r="H34" s="92">
        <v>1.5046296296296295E-2</v>
      </c>
      <c r="I34" s="64">
        <f t="shared" si="0"/>
        <v>1.5046296296296294E-2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</row>
    <row r="35" spans="1:65" ht="11.25" customHeight="1" x14ac:dyDescent="0.2">
      <c r="A35" s="40" t="s">
        <v>131</v>
      </c>
      <c r="B35" s="101"/>
      <c r="C35" s="101"/>
      <c r="D35" s="101"/>
      <c r="E35" s="41" t="s">
        <v>1</v>
      </c>
      <c r="F35" s="42">
        <v>1.5186342592592592E-2</v>
      </c>
      <c r="G35" s="92">
        <v>1.486111111111111E-2</v>
      </c>
      <c r="H35" s="92">
        <v>1.4687499999999999E-2</v>
      </c>
      <c r="I35" s="64">
        <f t="shared" si="0"/>
        <v>1.4973292824074072E-2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</row>
    <row r="36" spans="1:65" ht="11.25" customHeight="1" x14ac:dyDescent="0.2">
      <c r="A36" s="40" t="s">
        <v>112</v>
      </c>
      <c r="B36" s="101"/>
      <c r="C36" s="101"/>
      <c r="D36" s="101"/>
      <c r="E36" s="41" t="s">
        <v>1</v>
      </c>
      <c r="F36" s="42">
        <v>1.5262642450142451E-2</v>
      </c>
      <c r="G36" s="92">
        <v>1.4745370370370372E-2</v>
      </c>
      <c r="H36" s="92">
        <v>1.4699074074074074E-2</v>
      </c>
      <c r="I36" s="64">
        <f t="shared" ref="I36:I57" si="1">F36*42.5%+G36*42.5%+H36*15%</f>
        <v>1.4958266559829061E-2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</row>
    <row r="37" spans="1:65" ht="11.25" customHeight="1" x14ac:dyDescent="0.2">
      <c r="A37" s="40" t="s">
        <v>145</v>
      </c>
      <c r="B37" s="101"/>
      <c r="C37" s="101"/>
      <c r="D37" s="101"/>
      <c r="E37" s="41" t="s">
        <v>1</v>
      </c>
      <c r="F37" s="42">
        <v>1.5168269230769228E-2</v>
      </c>
      <c r="G37" s="92">
        <v>1.4699074074074074E-2</v>
      </c>
      <c r="H37" s="92">
        <v>1.4699074074074074E-2</v>
      </c>
      <c r="I37" s="64">
        <f t="shared" si="1"/>
        <v>1.4898482015669514E-2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 ht="11.25" customHeight="1" x14ac:dyDescent="0.2">
      <c r="A38" s="40" t="s">
        <v>11</v>
      </c>
      <c r="B38" s="101"/>
      <c r="C38" s="101"/>
      <c r="D38" s="101"/>
      <c r="E38" s="41" t="s">
        <v>1</v>
      </c>
      <c r="F38" s="42">
        <v>1.5154658564814816E-2</v>
      </c>
      <c r="G38" s="92">
        <v>1.4791666666666668E-2</v>
      </c>
      <c r="H38" s="92">
        <v>1.4363425925925925E-2</v>
      </c>
      <c r="I38" s="64">
        <f t="shared" si="1"/>
        <v>1.4881702112268519E-2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</row>
    <row r="39" spans="1:65" ht="11.25" customHeight="1" x14ac:dyDescent="0.2">
      <c r="A39" s="40" t="s">
        <v>73</v>
      </c>
      <c r="B39" s="101"/>
      <c r="C39" s="101"/>
      <c r="D39" s="101"/>
      <c r="E39" s="41" t="s">
        <v>1</v>
      </c>
      <c r="F39" s="42">
        <v>1.5194444444444444E-2</v>
      </c>
      <c r="G39" s="92">
        <v>1.4699074074074074E-2</v>
      </c>
      <c r="H39" s="92">
        <v>1.4108796296296295E-2</v>
      </c>
      <c r="I39" s="64">
        <f t="shared" si="1"/>
        <v>1.4821064814814815E-2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ht="11.25" customHeight="1" x14ac:dyDescent="0.2">
      <c r="A40" s="40" t="s">
        <v>24</v>
      </c>
      <c r="B40" s="101"/>
      <c r="C40" s="101"/>
      <c r="D40" s="101"/>
      <c r="E40" s="41" t="s">
        <v>1</v>
      </c>
      <c r="F40" s="42">
        <v>1.5183738425925927E-2</v>
      </c>
      <c r="G40" s="92">
        <v>1.4618055555555556E-2</v>
      </c>
      <c r="H40" s="92">
        <v>1.4201388888888888E-2</v>
      </c>
      <c r="I40" s="64">
        <f t="shared" si="1"/>
        <v>1.4795970775462963E-2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65" ht="11.25" customHeight="1" x14ac:dyDescent="0.2">
      <c r="A41" s="40" t="s">
        <v>8</v>
      </c>
      <c r="B41" s="101"/>
      <c r="C41" s="101"/>
      <c r="D41" s="101"/>
      <c r="E41" s="44" t="s">
        <v>3</v>
      </c>
      <c r="F41" s="42">
        <v>1.4934413580246914E-2</v>
      </c>
      <c r="G41" s="92">
        <v>1.4768518518518519E-2</v>
      </c>
      <c r="H41" s="92">
        <v>1.3657407407407408E-2</v>
      </c>
      <c r="I41" s="64">
        <f t="shared" si="1"/>
        <v>1.467235725308642E-2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</row>
    <row r="42" spans="1:65" ht="11.25" customHeight="1" x14ac:dyDescent="0.2">
      <c r="A42" s="40" t="s">
        <v>236</v>
      </c>
      <c r="B42" s="101"/>
      <c r="C42" s="101"/>
      <c r="D42" s="101"/>
      <c r="E42" s="44" t="s">
        <v>3</v>
      </c>
      <c r="F42" s="42">
        <v>1.5252314814814816E-2</v>
      </c>
      <c r="G42" s="92">
        <v>1.4224537037037037E-2</v>
      </c>
      <c r="H42" s="92">
        <v>1.4224537037037037E-2</v>
      </c>
      <c r="I42" s="64">
        <f t="shared" si="1"/>
        <v>1.4661342592592594E-2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</row>
    <row r="43" spans="1:65" ht="11.25" customHeight="1" x14ac:dyDescent="0.2">
      <c r="A43" s="40" t="s">
        <v>70</v>
      </c>
      <c r="B43" s="101"/>
      <c r="C43" s="101"/>
      <c r="D43" s="101"/>
      <c r="E43" s="41" t="s">
        <v>1</v>
      </c>
      <c r="F43" s="42">
        <v>1.4738425925925927E-2</v>
      </c>
      <c r="G43" s="92">
        <v>1.4178240740740741E-2</v>
      </c>
      <c r="H43" s="92">
        <v>1.4178240740740741E-2</v>
      </c>
      <c r="I43" s="64">
        <f t="shared" si="1"/>
        <v>1.4416319444444443E-2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</row>
    <row r="44" spans="1:65" ht="11.25" customHeight="1" x14ac:dyDescent="0.2">
      <c r="A44" s="79" t="s">
        <v>163</v>
      </c>
      <c r="B44" s="101"/>
      <c r="C44" s="101"/>
      <c r="D44" s="101"/>
      <c r="E44" s="44" t="s">
        <v>3</v>
      </c>
      <c r="F44" s="42">
        <v>1.4432870370370368E-2</v>
      </c>
      <c r="G44" s="92">
        <v>1.4293981481481482E-2</v>
      </c>
      <c r="H44" s="92">
        <v>1.4293981481481482E-2</v>
      </c>
      <c r="I44" s="64">
        <f t="shared" si="1"/>
        <v>1.4353009259259258E-2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</row>
    <row r="45" spans="1:65" ht="11.25" customHeight="1" x14ac:dyDescent="0.2">
      <c r="A45" s="40" t="s">
        <v>30</v>
      </c>
      <c r="B45" s="101"/>
      <c r="C45" s="101"/>
      <c r="D45" s="101"/>
      <c r="E45" s="44" t="s">
        <v>3</v>
      </c>
      <c r="F45" s="42">
        <v>1.4699074074074073E-2</v>
      </c>
      <c r="G45" s="92">
        <v>1.4097222222222221E-2</v>
      </c>
      <c r="H45" s="92">
        <v>1.3993055555555555E-2</v>
      </c>
      <c r="I45" s="64">
        <f t="shared" si="1"/>
        <v>1.4337384259259258E-2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</row>
    <row r="46" spans="1:65" ht="11.25" customHeight="1" x14ac:dyDescent="0.2">
      <c r="A46" s="40" t="s">
        <v>38</v>
      </c>
      <c r="B46" s="101"/>
      <c r="C46" s="101"/>
      <c r="D46" s="101"/>
      <c r="E46" s="41" t="s">
        <v>1</v>
      </c>
      <c r="F46" s="42">
        <v>1.4560185185185185E-2</v>
      </c>
      <c r="G46" s="92">
        <v>1.4120370370370368E-2</v>
      </c>
      <c r="H46" s="92">
        <v>1.3807870370370371E-2</v>
      </c>
      <c r="I46" s="64">
        <f t="shared" si="1"/>
        <v>1.4260416666666664E-2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</row>
    <row r="47" spans="1:65" ht="11.25" customHeight="1" x14ac:dyDescent="0.2">
      <c r="A47" s="40" t="s">
        <v>9</v>
      </c>
      <c r="B47" s="101"/>
      <c r="C47" s="101"/>
      <c r="D47" s="101"/>
      <c r="E47" s="41" t="s">
        <v>1</v>
      </c>
      <c r="F47" s="42">
        <v>1.4531249999999999E-2</v>
      </c>
      <c r="G47" s="92">
        <v>1.4120370370370368E-2</v>
      </c>
      <c r="H47" s="92">
        <v>1.3865740740740739E-2</v>
      </c>
      <c r="I47" s="64">
        <f t="shared" si="1"/>
        <v>1.4256799768518517E-2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ht="11.25" customHeight="1" x14ac:dyDescent="0.2">
      <c r="A48" s="40" t="s">
        <v>192</v>
      </c>
      <c r="B48" s="101"/>
      <c r="C48" s="101"/>
      <c r="D48" s="101"/>
      <c r="E48" s="44" t="s">
        <v>3</v>
      </c>
      <c r="F48" s="42">
        <v>1.4544753086419752E-2</v>
      </c>
      <c r="G48" s="92">
        <v>1.4363425925925925E-2</v>
      </c>
      <c r="H48" s="92">
        <v>1.2789351851851852E-2</v>
      </c>
      <c r="I48" s="64">
        <f t="shared" si="1"/>
        <v>1.420437885802469E-2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 ht="11.25" customHeight="1" x14ac:dyDescent="0.2">
      <c r="A49" s="79" t="s">
        <v>205</v>
      </c>
      <c r="B49" s="103" t="s">
        <v>11</v>
      </c>
      <c r="C49" s="103"/>
      <c r="D49" s="103"/>
      <c r="E49" s="93" t="s">
        <v>126</v>
      </c>
      <c r="F49" s="42">
        <v>1.4398148148148148E-2</v>
      </c>
      <c r="G49" s="92">
        <v>1.4155092592592592E-2</v>
      </c>
      <c r="H49" s="92">
        <v>1.3657407407407408E-2</v>
      </c>
      <c r="I49" s="64">
        <f t="shared" si="1"/>
        <v>1.4183738425925924E-2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</row>
    <row r="50" spans="1:65" ht="11.25" customHeight="1" x14ac:dyDescent="0.2">
      <c r="A50" s="79" t="s">
        <v>38</v>
      </c>
      <c r="B50" s="103" t="s">
        <v>83</v>
      </c>
      <c r="C50" s="103"/>
      <c r="D50" s="103"/>
      <c r="E50" s="93" t="s">
        <v>126</v>
      </c>
      <c r="F50" s="42">
        <v>1.3981481481481482E-2</v>
      </c>
      <c r="G50" s="92">
        <v>1.3541666666666667E-2</v>
      </c>
      <c r="H50" s="92">
        <v>1.3541666666666667E-2</v>
      </c>
      <c r="I50" s="64">
        <f t="shared" si="1"/>
        <v>1.3728587962962963E-2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</row>
    <row r="51" spans="1:65" ht="11.25" customHeight="1" x14ac:dyDescent="0.2">
      <c r="A51" s="40" t="s">
        <v>67</v>
      </c>
      <c r="B51" s="101"/>
      <c r="C51" s="101"/>
      <c r="D51" s="101"/>
      <c r="E51" s="44" t="s">
        <v>3</v>
      </c>
      <c r="F51" s="42">
        <v>1.373263888888889E-2</v>
      </c>
      <c r="G51" s="92">
        <v>1.3668981481481482E-2</v>
      </c>
      <c r="H51" s="92">
        <v>1.2708333333333334E-2</v>
      </c>
      <c r="I51" s="64">
        <f t="shared" si="1"/>
        <v>1.3551938657407408E-2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</row>
    <row r="52" spans="1:65" ht="11.25" customHeight="1" x14ac:dyDescent="0.2">
      <c r="A52" s="40" t="s">
        <v>179</v>
      </c>
      <c r="B52" s="101"/>
      <c r="C52" s="101"/>
      <c r="D52" s="101"/>
      <c r="E52" s="44" t="s">
        <v>3</v>
      </c>
      <c r="F52" s="42">
        <v>1.37133487654321E-2</v>
      </c>
      <c r="G52" s="92">
        <v>1.3310185185185187E-2</v>
      </c>
      <c r="H52" s="92">
        <v>1.3310185185185187E-2</v>
      </c>
      <c r="I52" s="64">
        <f t="shared" si="1"/>
        <v>1.3481529706790125E-2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</row>
    <row r="53" spans="1:65" ht="11.25" customHeight="1" x14ac:dyDescent="0.2">
      <c r="A53" s="40" t="s">
        <v>114</v>
      </c>
      <c r="B53" s="101"/>
      <c r="C53" s="101"/>
      <c r="D53" s="101"/>
      <c r="E53" s="44" t="s">
        <v>3</v>
      </c>
      <c r="F53" s="42">
        <v>1.368827160493827E-2</v>
      </c>
      <c r="G53" s="92">
        <v>1.3252314814814814E-2</v>
      </c>
      <c r="H53" s="92">
        <v>1.2395833333333335E-2</v>
      </c>
      <c r="I53" s="64">
        <f t="shared" si="1"/>
        <v>1.330912422839506E-2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</row>
    <row r="54" spans="1:65" ht="11.25" customHeight="1" x14ac:dyDescent="0.2">
      <c r="A54" s="40" t="s">
        <v>191</v>
      </c>
      <c r="B54" s="101"/>
      <c r="C54" s="101"/>
      <c r="D54" s="101"/>
      <c r="E54" s="41" t="s">
        <v>1</v>
      </c>
      <c r="F54" s="42">
        <v>1.3155092592592593E-2</v>
      </c>
      <c r="G54" s="92">
        <v>1.2546296296296297E-2</v>
      </c>
      <c r="H54" s="92">
        <v>1.2546296296296297E-2</v>
      </c>
      <c r="I54" s="64">
        <f t="shared" si="1"/>
        <v>1.2805034722222223E-2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65" ht="11.25" customHeight="1" x14ac:dyDescent="0.2">
      <c r="A55" s="40" t="s">
        <v>225</v>
      </c>
      <c r="B55" s="101"/>
      <c r="C55" s="101"/>
      <c r="D55" s="101"/>
      <c r="E55" s="44" t="s">
        <v>3</v>
      </c>
      <c r="F55" s="42">
        <v>1.2630208333333334E-2</v>
      </c>
      <c r="G55" s="92">
        <v>1.2442129629629629E-2</v>
      </c>
      <c r="H55" s="92">
        <v>1.2442129629629629E-2</v>
      </c>
      <c r="I55" s="64">
        <f t="shared" si="1"/>
        <v>1.2522063078703703E-2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65" ht="11.25" customHeight="1" x14ac:dyDescent="0.2">
      <c r="A56" s="40" t="s">
        <v>191</v>
      </c>
      <c r="B56" s="101"/>
      <c r="C56" s="101"/>
      <c r="D56" s="101"/>
      <c r="E56" s="44" t="s">
        <v>3</v>
      </c>
      <c r="F56" s="42">
        <v>1.275462962962963E-2</v>
      </c>
      <c r="G56" s="92">
        <v>1.238425925925926E-2</v>
      </c>
      <c r="H56" s="92">
        <v>1.2175925925925929E-2</v>
      </c>
      <c r="I56" s="64">
        <f t="shared" si="1"/>
        <v>1.2510416666666668E-2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  <row r="57" spans="1:65" x14ac:dyDescent="0.2">
      <c r="A57" s="40" t="s">
        <v>6</v>
      </c>
      <c r="B57" s="101"/>
      <c r="C57" s="101"/>
      <c r="D57" s="101"/>
      <c r="E57" s="44" t="s">
        <v>3</v>
      </c>
      <c r="F57" s="42">
        <v>1.2980769230769231E-2</v>
      </c>
      <c r="G57" s="92">
        <v>1.2268518518518519E-2</v>
      </c>
      <c r="H57" s="198">
        <v>1.1689814814814814E-2</v>
      </c>
      <c r="I57" s="64">
        <f t="shared" si="1"/>
        <v>1.2484419515669516E-2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</row>
  </sheetData>
  <sortState ref="A4:BR57">
    <sortCondition descending="1" ref="I4:I57"/>
  </sortState>
  <conditionalFormatting sqref="J4:BM4">
    <cfRule type="cellIs" dxfId="32" priority="898" stopIfTrue="1" operator="equal">
      <formula>IF(J4:J56&gt;0,SMALL(J$4:J$56,1),4)</formula>
    </cfRule>
    <cfRule type="cellIs" dxfId="31" priority="899" stopIfTrue="1" operator="equal">
      <formula>IF(J4:J56&gt;0,SMALL(J$4:J$56,2),4)</formula>
    </cfRule>
    <cfRule type="cellIs" dxfId="30" priority="900" stopIfTrue="1" operator="equal">
      <formula>IF(J4:J56&gt;0,SMALL(J$4:J$56,3),4)</formula>
    </cfRule>
  </conditionalFormatting>
  <conditionalFormatting sqref="J5:BM5">
    <cfRule type="cellIs" dxfId="29" priority="901" stopIfTrue="1" operator="equal">
      <formula>IF(J5:J56&gt;0,SMALL(J$4:J$56,1),4)</formula>
    </cfRule>
    <cfRule type="cellIs" dxfId="28" priority="902" stopIfTrue="1" operator="equal">
      <formula>IF(J5:J56&gt;0,SMALL(J$4:J$56,2),4)</formula>
    </cfRule>
    <cfRule type="cellIs" dxfId="27" priority="903" stopIfTrue="1" operator="equal">
      <formula>IF(J5:J56&gt;0,SMALL(J$4:J$56,3),4)</formula>
    </cfRule>
  </conditionalFormatting>
  <conditionalFormatting sqref="J55:BM55">
    <cfRule type="cellIs" dxfId="26" priority="904" stopIfTrue="1" operator="equal">
      <formula>IF(J55:J111&gt;0,SMALL(J$4:J$56,1),4)</formula>
    </cfRule>
    <cfRule type="cellIs" dxfId="25" priority="905" stopIfTrue="1" operator="equal">
      <formula>IF(J55:J111&gt;0,SMALL(J$4:J$56,2),4)</formula>
    </cfRule>
    <cfRule type="cellIs" dxfId="24" priority="906" stopIfTrue="1" operator="equal">
      <formula>IF(J55:J111&gt;0,SMALL(J$4:J$56,3),4)</formula>
    </cfRule>
  </conditionalFormatting>
  <conditionalFormatting sqref="J6:BM53">
    <cfRule type="cellIs" dxfId="23" priority="907" stopIfTrue="1" operator="equal">
      <formula>IF(J6:J56&gt;0,SMALL(J$4:J$56,1),4)</formula>
    </cfRule>
    <cfRule type="cellIs" dxfId="22" priority="908" stopIfTrue="1" operator="equal">
      <formula>IF(J6:J56&gt;0,SMALL(J$4:J$56,2),4)</formula>
    </cfRule>
    <cfRule type="cellIs" dxfId="21" priority="909" stopIfTrue="1" operator="equal">
      <formula>IF(J6:J56&gt;0,SMALL(J$4:J$56,3),4)</formula>
    </cfRule>
  </conditionalFormatting>
  <conditionalFormatting sqref="J54:BM54">
    <cfRule type="cellIs" dxfId="20" priority="946" stopIfTrue="1" operator="equal">
      <formula>IF(J54:J109&gt;0,SMALL(J$4:J$56,1),4)</formula>
    </cfRule>
    <cfRule type="cellIs" dxfId="19" priority="947" stopIfTrue="1" operator="equal">
      <formula>IF(J54:J109&gt;0,SMALL(J$4:J$56,2),4)</formula>
    </cfRule>
    <cfRule type="cellIs" dxfId="18" priority="948" stopIfTrue="1" operator="equal">
      <formula>IF(J54:J109&gt;0,SMALL(J$4:J$56,3),4)</formula>
    </cfRule>
  </conditionalFormatting>
  <conditionalFormatting sqref="J56:BM56">
    <cfRule type="cellIs" dxfId="17" priority="949" stopIfTrue="1" operator="equal">
      <formula>IF(J56:J121&gt;0,SMALL(J$4:J$56,1),4)</formula>
    </cfRule>
    <cfRule type="cellIs" dxfId="16" priority="950" stopIfTrue="1" operator="equal">
      <formula>IF(J56:J121&gt;0,SMALL(J$4:J$56,2),4)</formula>
    </cfRule>
    <cfRule type="cellIs" dxfId="15" priority="951" stopIfTrue="1" operator="equal">
      <formula>IF(J56:J121&gt;0,SMALL(J$4:J$56,3),4)</formula>
    </cfRule>
  </conditionalFormatting>
  <conditionalFormatting sqref="J57:AB57">
    <cfRule type="cellIs" dxfId="14" priority="1" stopIfTrue="1" operator="equal">
      <formula>IF(J57:J244&gt;0,SMALL(J$4:J$208,1),4)</formula>
    </cfRule>
    <cfRule type="cellIs" dxfId="13" priority="2" stopIfTrue="1" operator="equal">
      <formula>IF(J57:J244&gt;0,SMALL(J$4:J$208,2),4)</formula>
    </cfRule>
    <cfRule type="cellIs" dxfId="12" priority="3" stopIfTrue="1" operator="equal">
      <formula>IF(J57:J244&gt;0,SMALL(J$4:J$208,3),4)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I4" sqref="I4"/>
    </sheetView>
  </sheetViews>
  <sheetFormatPr defaultColWidth="11.42578125" defaultRowHeight="12.75" x14ac:dyDescent="0.2"/>
  <cols>
    <col min="1" max="1" width="20.140625" style="35" customWidth="1"/>
    <col min="2" max="2" width="5.42578125" style="35" customWidth="1"/>
    <col min="3" max="3" width="4.42578125" style="35" customWidth="1"/>
    <col min="4" max="4" width="5.28515625" style="35" customWidth="1"/>
    <col min="5" max="5" width="6.28515625" style="34" customWidth="1"/>
    <col min="6" max="7" width="8.28515625" style="34" customWidth="1"/>
    <col min="8" max="8" width="10" style="34" customWidth="1"/>
    <col min="9" max="12" width="11.42578125" style="35"/>
    <col min="13" max="13" width="15.28515625" style="34" bestFit="1" customWidth="1"/>
    <col min="14" max="16384" width="11.42578125" style="35"/>
  </cols>
  <sheetData>
    <row r="1" spans="1:13" ht="126.75" thickBot="1" x14ac:dyDescent="0.3">
      <c r="A1" s="85"/>
      <c r="B1" s="85"/>
      <c r="C1" s="85"/>
      <c r="D1" s="85"/>
      <c r="E1" s="86"/>
      <c r="F1" s="87" t="s">
        <v>29</v>
      </c>
      <c r="G1" s="109" t="s">
        <v>188</v>
      </c>
      <c r="H1" s="109" t="s">
        <v>28</v>
      </c>
      <c r="I1" s="139" t="s">
        <v>190</v>
      </c>
      <c r="J1" s="140" t="s">
        <v>55</v>
      </c>
      <c r="K1" s="140" t="s">
        <v>56</v>
      </c>
      <c r="L1" s="140" t="s">
        <v>57</v>
      </c>
      <c r="M1" s="141" t="s">
        <v>58</v>
      </c>
    </row>
    <row r="2" spans="1:13" ht="13.5" thickTop="1" x14ac:dyDescent="0.2">
      <c r="A2" s="82" t="s">
        <v>0</v>
      </c>
      <c r="B2" s="99"/>
      <c r="C2" s="99"/>
      <c r="D2" s="99"/>
      <c r="E2" s="83" t="s">
        <v>4</v>
      </c>
      <c r="F2" s="83">
        <v>2010</v>
      </c>
      <c r="G2" s="115">
        <v>2010</v>
      </c>
      <c r="H2" s="143" t="s">
        <v>189</v>
      </c>
      <c r="I2" s="142"/>
      <c r="J2" s="144"/>
      <c r="K2" s="143"/>
      <c r="L2" s="143"/>
      <c r="M2" s="185"/>
    </row>
    <row r="3" spans="1:13" x14ac:dyDescent="0.2">
      <c r="A3" s="37"/>
      <c r="B3" s="100"/>
      <c r="C3" s="100"/>
      <c r="D3" s="100"/>
      <c r="E3" s="38"/>
      <c r="F3" s="38"/>
      <c r="G3" s="38"/>
      <c r="H3" s="181"/>
      <c r="I3" s="64"/>
      <c r="J3" s="146"/>
      <c r="K3" s="62"/>
      <c r="L3" s="62"/>
      <c r="M3" s="186"/>
    </row>
    <row r="4" spans="1:13" ht="11.25" customHeight="1" x14ac:dyDescent="0.2">
      <c r="A4" s="43" t="s">
        <v>214</v>
      </c>
      <c r="B4" s="102"/>
      <c r="C4" s="102"/>
      <c r="D4" s="102"/>
      <c r="E4" s="41" t="s">
        <v>1</v>
      </c>
      <c r="F4" s="42">
        <v>2.3198302469135804E-2</v>
      </c>
      <c r="G4" s="180">
        <v>2.314814814814815E-2</v>
      </c>
      <c r="H4" s="183">
        <v>2.314814814814815E-2</v>
      </c>
      <c r="I4" s="64">
        <f t="shared" ref="I4:I43" si="0">F4*40%+G4*40%+H4*20%</f>
        <v>2.3168209876543212E-2</v>
      </c>
      <c r="J4" s="182">
        <f>$I$4-I4</f>
        <v>0</v>
      </c>
      <c r="K4" s="122">
        <v>2.3171296296296297E-2</v>
      </c>
      <c r="L4" s="184">
        <v>2.1985300925925929E-2</v>
      </c>
      <c r="M4" s="187">
        <f>L4-J4</f>
        <v>2.1985300925925929E-2</v>
      </c>
    </row>
    <row r="5" spans="1:13" ht="11.25" customHeight="1" x14ac:dyDescent="0.2">
      <c r="A5" s="40" t="s">
        <v>166</v>
      </c>
      <c r="B5" s="101"/>
      <c r="C5" s="101"/>
      <c r="D5" s="101"/>
      <c r="E5" s="41" t="s">
        <v>1</v>
      </c>
      <c r="F5" s="42">
        <v>1.619285300925926E-2</v>
      </c>
      <c r="G5" s="180">
        <v>1.5208333333333332E-2</v>
      </c>
      <c r="H5" s="183">
        <v>1.5208333333333332E-2</v>
      </c>
      <c r="I5" s="64">
        <f t="shared" si="0"/>
        <v>1.5602141203703705E-2</v>
      </c>
      <c r="J5" s="182">
        <f t="shared" ref="J5:J43" si="1">$I$4-I5</f>
        <v>7.5660686728395068E-3</v>
      </c>
      <c r="K5" s="122">
        <v>2.3171296296296301E-2</v>
      </c>
      <c r="L5" s="184">
        <v>2.3137615740740743E-2</v>
      </c>
      <c r="M5" s="187">
        <f t="shared" ref="M5:M20" si="2">L5-J5</f>
        <v>1.5571547067901237E-2</v>
      </c>
    </row>
    <row r="6" spans="1:13" x14ac:dyDescent="0.2">
      <c r="A6" s="40" t="s">
        <v>162</v>
      </c>
      <c r="B6" s="101"/>
      <c r="C6" s="101"/>
      <c r="D6" s="101"/>
      <c r="E6" s="44" t="s">
        <v>3</v>
      </c>
      <c r="F6" s="45">
        <v>1.3972222222222223E-2</v>
      </c>
      <c r="G6" s="180">
        <v>1.2847222222222223E-2</v>
      </c>
      <c r="H6" s="183">
        <v>1.2847222222222223E-2</v>
      </c>
      <c r="I6" s="64">
        <f t="shared" si="0"/>
        <v>1.3297222222222226E-2</v>
      </c>
      <c r="J6" s="182">
        <f t="shared" si="1"/>
        <v>9.8709876543209858E-3</v>
      </c>
      <c r="K6" s="122">
        <v>2.3171296296296301E-2</v>
      </c>
      <c r="L6" s="184">
        <v>2.3152777777777783E-2</v>
      </c>
      <c r="M6" s="187">
        <f t="shared" si="2"/>
        <v>1.3281790123456797E-2</v>
      </c>
    </row>
    <row r="7" spans="1:13" ht="11.25" customHeight="1" x14ac:dyDescent="0.2">
      <c r="A7" s="40" t="s">
        <v>21</v>
      </c>
      <c r="B7" s="101"/>
      <c r="C7" s="101"/>
      <c r="D7" s="101"/>
      <c r="E7" s="41" t="s">
        <v>1</v>
      </c>
      <c r="F7" s="42">
        <v>1.7211371527777776E-2</v>
      </c>
      <c r="G7" s="180">
        <v>1.650462962962963E-2</v>
      </c>
      <c r="H7" s="183">
        <v>1.5335648148148147E-2</v>
      </c>
      <c r="I7" s="64">
        <f t="shared" si="0"/>
        <v>1.655353009259259E-2</v>
      </c>
      <c r="J7" s="182">
        <f t="shared" si="1"/>
        <v>6.6146797839506215E-3</v>
      </c>
      <c r="K7" s="122">
        <v>2.3171296296296301E-2</v>
      </c>
      <c r="L7" s="184">
        <v>2.3163657407407404E-2</v>
      </c>
      <c r="M7" s="187">
        <f t="shared" si="2"/>
        <v>1.6548977623456782E-2</v>
      </c>
    </row>
    <row r="8" spans="1:13" ht="11.25" customHeight="1" x14ac:dyDescent="0.2">
      <c r="A8" s="40" t="s">
        <v>73</v>
      </c>
      <c r="B8" s="101"/>
      <c r="C8" s="101"/>
      <c r="D8" s="101"/>
      <c r="E8" s="41" t="s">
        <v>1</v>
      </c>
      <c r="F8" s="42">
        <v>1.5991512345679013E-2</v>
      </c>
      <c r="G8" s="180">
        <v>1.462962962962963E-2</v>
      </c>
      <c r="H8" s="183">
        <v>1.4108796296296295E-2</v>
      </c>
      <c r="I8" s="64">
        <f t="shared" si="0"/>
        <v>1.5070216049382718E-2</v>
      </c>
      <c r="J8" s="182">
        <f t="shared" si="1"/>
        <v>8.0979938271604941E-3</v>
      </c>
      <c r="K8" s="122">
        <v>2.3171296296296301E-2</v>
      </c>
      <c r="L8" s="184">
        <v>2.3177083333333334E-2</v>
      </c>
      <c r="M8" s="187">
        <f t="shared" si="2"/>
        <v>1.507908950617284E-2</v>
      </c>
    </row>
    <row r="9" spans="1:13" x14ac:dyDescent="0.2">
      <c r="A9" s="40" t="s">
        <v>6</v>
      </c>
      <c r="B9" s="101"/>
      <c r="C9" s="101"/>
      <c r="D9" s="101"/>
      <c r="E9" s="44" t="s">
        <v>3</v>
      </c>
      <c r="F9" s="45">
        <v>1.2825360082304525E-2</v>
      </c>
      <c r="G9" s="180">
        <v>1.2013888888888888E-2</v>
      </c>
      <c r="H9" s="183">
        <v>1.1689814814814814E-2</v>
      </c>
      <c r="I9" s="64">
        <f t="shared" si="0"/>
        <v>1.227366255144033E-2</v>
      </c>
      <c r="J9" s="182">
        <f t="shared" si="1"/>
        <v>1.0894547325102881E-2</v>
      </c>
      <c r="K9" s="122">
        <v>2.3171296296296301E-2</v>
      </c>
      <c r="L9" s="184">
        <v>2.3251967592592595E-2</v>
      </c>
      <c r="M9" s="187">
        <f t="shared" si="2"/>
        <v>1.2357420267489714E-2</v>
      </c>
    </row>
    <row r="10" spans="1:13" x14ac:dyDescent="0.2">
      <c r="A10" s="79" t="s">
        <v>38</v>
      </c>
      <c r="B10" s="103" t="s">
        <v>83</v>
      </c>
      <c r="C10" s="103"/>
      <c r="D10" s="103"/>
      <c r="E10" s="93" t="s">
        <v>126</v>
      </c>
      <c r="F10" s="94">
        <v>1.4254629629629631E-2</v>
      </c>
      <c r="G10" s="180">
        <v>1.3935185185185184E-2</v>
      </c>
      <c r="H10" s="183">
        <v>1.3935185185185184E-2</v>
      </c>
      <c r="I10" s="64">
        <f t="shared" si="0"/>
        <v>1.4062962962962965E-2</v>
      </c>
      <c r="J10" s="182">
        <f t="shared" si="1"/>
        <v>9.105246913580247E-3</v>
      </c>
      <c r="K10" s="122">
        <v>2.3171296296296301E-2</v>
      </c>
      <c r="L10" s="184">
        <v>2.326134259259259E-2</v>
      </c>
      <c r="M10" s="187">
        <f t="shared" si="2"/>
        <v>1.4156095679012343E-2</v>
      </c>
    </row>
    <row r="11" spans="1:13" ht="10.5" customHeight="1" x14ac:dyDescent="0.2">
      <c r="A11" s="40" t="s">
        <v>11</v>
      </c>
      <c r="B11" s="101"/>
      <c r="C11" s="101"/>
      <c r="D11" s="101"/>
      <c r="E11" s="41" t="s">
        <v>1</v>
      </c>
      <c r="F11" s="42">
        <v>1.5411793372319691E-2</v>
      </c>
      <c r="G11" s="180">
        <v>1.4872685185185185E-2</v>
      </c>
      <c r="H11" s="183">
        <v>1.4363425925925925E-2</v>
      </c>
      <c r="I11" s="64">
        <f t="shared" si="0"/>
        <v>1.4986476608187136E-2</v>
      </c>
      <c r="J11" s="182">
        <f t="shared" si="1"/>
        <v>8.1817332683560753E-3</v>
      </c>
      <c r="K11" s="122">
        <v>2.3171296296296301E-2</v>
      </c>
      <c r="L11" s="184">
        <v>2.3285995370370367E-2</v>
      </c>
      <c r="M11" s="187">
        <f t="shared" si="2"/>
        <v>1.5104262102014291E-2</v>
      </c>
    </row>
    <row r="12" spans="1:13" ht="11.25" customHeight="1" x14ac:dyDescent="0.2">
      <c r="A12" s="40" t="s">
        <v>122</v>
      </c>
      <c r="B12" s="101"/>
      <c r="C12" s="101"/>
      <c r="D12" s="101"/>
      <c r="E12" s="41" t="s">
        <v>1</v>
      </c>
      <c r="F12" s="42">
        <v>1.6473524305555556E-2</v>
      </c>
      <c r="G12" s="180">
        <v>1.6111111111111111E-2</v>
      </c>
      <c r="H12" s="183">
        <v>1.6111111111111111E-2</v>
      </c>
      <c r="I12" s="64">
        <f t="shared" si="0"/>
        <v>1.6256076388888891E-2</v>
      </c>
      <c r="J12" s="182">
        <f t="shared" si="1"/>
        <v>6.9121334876543206E-3</v>
      </c>
      <c r="K12" s="122">
        <v>2.3171296296296301E-2</v>
      </c>
      <c r="L12" s="184">
        <v>2.3291666666666665E-2</v>
      </c>
      <c r="M12" s="187">
        <f t="shared" si="2"/>
        <v>1.6379533179012345E-2</v>
      </c>
    </row>
    <row r="13" spans="1:13" x14ac:dyDescent="0.2">
      <c r="A13" s="40" t="s">
        <v>114</v>
      </c>
      <c r="B13" s="101"/>
      <c r="C13" s="101"/>
      <c r="D13" s="101"/>
      <c r="E13" s="44" t="s">
        <v>3</v>
      </c>
      <c r="F13" s="45">
        <v>1.2395833333333335E-2</v>
      </c>
      <c r="G13" s="180">
        <v>1.2395833333333335E-2</v>
      </c>
      <c r="H13" s="183">
        <v>1.2395833333333335E-2</v>
      </c>
      <c r="I13" s="64">
        <f t="shared" si="0"/>
        <v>1.2395833333333337E-2</v>
      </c>
      <c r="J13" s="182">
        <f t="shared" si="1"/>
        <v>1.0772376543209875E-2</v>
      </c>
      <c r="K13" s="122">
        <v>2.3171296296296301E-2</v>
      </c>
      <c r="L13" s="184">
        <v>2.3328240740740743E-2</v>
      </c>
      <c r="M13" s="187">
        <f t="shared" si="2"/>
        <v>1.2555864197530868E-2</v>
      </c>
    </row>
    <row r="14" spans="1:13" ht="11.25" customHeight="1" x14ac:dyDescent="0.2">
      <c r="A14" s="40" t="s">
        <v>120</v>
      </c>
      <c r="B14" s="101"/>
      <c r="C14" s="101"/>
      <c r="D14" s="101"/>
      <c r="E14" s="41" t="s">
        <v>1</v>
      </c>
      <c r="F14" s="42">
        <v>1.5895061728395062E-2</v>
      </c>
      <c r="G14" s="180">
        <v>1.4756944444444446E-2</v>
      </c>
      <c r="H14" s="183">
        <v>1.4756944444444446E-2</v>
      </c>
      <c r="I14" s="64">
        <f t="shared" si="0"/>
        <v>1.5212191358024693E-2</v>
      </c>
      <c r="J14" s="182">
        <f t="shared" si="1"/>
        <v>7.9560185185185185E-3</v>
      </c>
      <c r="K14" s="122">
        <v>2.3171296296296301E-2</v>
      </c>
      <c r="L14" s="184">
        <v>2.3395949074074076E-2</v>
      </c>
      <c r="M14" s="187">
        <f t="shared" si="2"/>
        <v>1.5439930555555557E-2</v>
      </c>
    </row>
    <row r="15" spans="1:13" ht="11.25" customHeight="1" x14ac:dyDescent="0.2">
      <c r="A15" s="40" t="s">
        <v>145</v>
      </c>
      <c r="B15" s="101"/>
      <c r="C15" s="101"/>
      <c r="D15" s="101"/>
      <c r="E15" s="41" t="s">
        <v>1</v>
      </c>
      <c r="F15" s="42">
        <v>1.5486111111111114E-2</v>
      </c>
      <c r="G15" s="180">
        <v>1.486111111111111E-2</v>
      </c>
      <c r="H15" s="183">
        <v>1.486111111111111E-2</v>
      </c>
      <c r="I15" s="64">
        <f t="shared" si="0"/>
        <v>1.5111111111111112E-2</v>
      </c>
      <c r="J15" s="182">
        <f t="shared" si="1"/>
        <v>8.0570987654321E-3</v>
      </c>
      <c r="K15" s="122">
        <v>2.3171296296296301E-2</v>
      </c>
      <c r="L15" s="184">
        <v>2.34375E-2</v>
      </c>
      <c r="M15" s="187">
        <f t="shared" si="2"/>
        <v>1.53804012345679E-2</v>
      </c>
    </row>
    <row r="16" spans="1:13" ht="11.25" customHeight="1" x14ac:dyDescent="0.2">
      <c r="A16" s="40" t="s">
        <v>9</v>
      </c>
      <c r="B16" s="101"/>
      <c r="C16" s="101"/>
      <c r="D16" s="101"/>
      <c r="E16" s="41" t="s">
        <v>1</v>
      </c>
      <c r="F16" s="42">
        <v>1.4586226851851852E-2</v>
      </c>
      <c r="G16" s="180">
        <v>1.3865740740740739E-2</v>
      </c>
      <c r="H16" s="183">
        <v>1.3865740740740739E-2</v>
      </c>
      <c r="I16" s="64">
        <f t="shared" si="0"/>
        <v>1.4153935185185184E-2</v>
      </c>
      <c r="J16" s="182">
        <f t="shared" si="1"/>
        <v>9.0142746913580273E-3</v>
      </c>
      <c r="K16" s="122">
        <v>2.3171296296296301E-2</v>
      </c>
      <c r="L16" s="184">
        <v>2.3500115740740745E-2</v>
      </c>
      <c r="M16" s="187">
        <f t="shared" si="2"/>
        <v>1.4485841049382718E-2</v>
      </c>
    </row>
    <row r="17" spans="1:13" x14ac:dyDescent="0.2">
      <c r="A17" s="40" t="s">
        <v>51</v>
      </c>
      <c r="B17" s="101"/>
      <c r="C17" s="101"/>
      <c r="D17" s="101"/>
      <c r="E17" s="44" t="s">
        <v>3</v>
      </c>
      <c r="F17" s="45">
        <v>1.556712962962963E-2</v>
      </c>
      <c r="G17" s="180">
        <v>1.556712962962963E-2</v>
      </c>
      <c r="H17" s="183">
        <v>1.2997685185185183E-2</v>
      </c>
      <c r="I17" s="64">
        <f t="shared" si="0"/>
        <v>1.5053240740740742E-2</v>
      </c>
      <c r="J17" s="182">
        <f t="shared" si="1"/>
        <v>8.1149691358024696E-3</v>
      </c>
      <c r="K17" s="122">
        <v>2.3171296296296301E-2</v>
      </c>
      <c r="L17" s="184">
        <v>2.3564467592592592E-2</v>
      </c>
      <c r="M17" s="187">
        <f t="shared" si="2"/>
        <v>1.5449498456790122E-2</v>
      </c>
    </row>
    <row r="18" spans="1:13" ht="11.25" customHeight="1" x14ac:dyDescent="0.2">
      <c r="A18" s="40" t="s">
        <v>24</v>
      </c>
      <c r="B18" s="101"/>
      <c r="C18" s="101"/>
      <c r="D18" s="101"/>
      <c r="E18" s="41" t="s">
        <v>1</v>
      </c>
      <c r="F18" s="42">
        <v>1.5152391975308642E-2</v>
      </c>
      <c r="G18" s="180">
        <v>1.4652777777777778E-2</v>
      </c>
      <c r="H18" s="183">
        <v>1.4201388888888888E-2</v>
      </c>
      <c r="I18" s="64">
        <f t="shared" si="0"/>
        <v>1.4762345679012348E-2</v>
      </c>
      <c r="J18" s="182">
        <f t="shared" si="1"/>
        <v>8.4058641975308639E-3</v>
      </c>
      <c r="K18" s="122">
        <v>2.3171296296296301E-2</v>
      </c>
      <c r="L18" s="184">
        <v>2.3583564814814814E-2</v>
      </c>
      <c r="M18" s="187">
        <f t="shared" si="2"/>
        <v>1.517770061728395E-2</v>
      </c>
    </row>
    <row r="19" spans="1:13" ht="11.25" customHeight="1" x14ac:dyDescent="0.2">
      <c r="A19" s="40" t="s">
        <v>112</v>
      </c>
      <c r="B19" s="101"/>
      <c r="C19" s="101"/>
      <c r="D19" s="101"/>
      <c r="E19" s="41" t="s">
        <v>1</v>
      </c>
      <c r="F19" s="42">
        <v>1.541087962962963E-2</v>
      </c>
      <c r="G19" s="180">
        <v>1.4953703703703705E-2</v>
      </c>
      <c r="H19" s="183">
        <v>1.4699074074074074E-2</v>
      </c>
      <c r="I19" s="64">
        <f t="shared" si="0"/>
        <v>1.508564814814815E-2</v>
      </c>
      <c r="J19" s="182">
        <f t="shared" si="1"/>
        <v>8.0825617283950615E-3</v>
      </c>
      <c r="K19" s="122">
        <v>2.3171296296296301E-2</v>
      </c>
      <c r="L19" s="184">
        <v>2.3663541666666666E-2</v>
      </c>
      <c r="M19" s="187">
        <f t="shared" si="2"/>
        <v>1.5580979938271605E-2</v>
      </c>
    </row>
    <row r="20" spans="1:13" x14ac:dyDescent="0.2">
      <c r="A20" s="40" t="s">
        <v>192</v>
      </c>
      <c r="B20" s="101"/>
      <c r="C20" s="101"/>
      <c r="D20" s="101"/>
      <c r="E20" s="44" t="s">
        <v>3</v>
      </c>
      <c r="F20" s="45">
        <v>1.3753858024691361E-2</v>
      </c>
      <c r="G20" s="180">
        <v>1.2789351851851852E-2</v>
      </c>
      <c r="H20" s="183">
        <v>1.2789351851851852E-2</v>
      </c>
      <c r="I20" s="64">
        <f t="shared" si="0"/>
        <v>1.3175154320987655E-2</v>
      </c>
      <c r="J20" s="182">
        <f t="shared" si="1"/>
        <v>9.9930555555555571E-3</v>
      </c>
      <c r="K20" s="122">
        <v>2.3171296296296301E-2</v>
      </c>
      <c r="L20" s="184">
        <v>2.436736111111111E-2</v>
      </c>
      <c r="M20" s="187">
        <f t="shared" si="2"/>
        <v>1.4374305555555553E-2</v>
      </c>
    </row>
    <row r="21" spans="1:13" ht="11.25" customHeight="1" x14ac:dyDescent="0.2">
      <c r="A21" s="189" t="s">
        <v>198</v>
      </c>
      <c r="B21" s="101"/>
      <c r="C21" s="101"/>
      <c r="D21" s="101"/>
      <c r="E21" s="41" t="s">
        <v>1</v>
      </c>
      <c r="F21" s="42">
        <v>1.8564814814814815E-2</v>
      </c>
      <c r="G21" s="180">
        <v>1.7800925925925925E-2</v>
      </c>
      <c r="H21" s="183">
        <v>1.7800925925925925E-2</v>
      </c>
      <c r="I21" s="64">
        <f t="shared" si="0"/>
        <v>1.810648148148148E-2</v>
      </c>
      <c r="J21" s="182">
        <f t="shared" si="1"/>
        <v>5.0617283950617313E-3</v>
      </c>
      <c r="K21" s="122">
        <v>2.3171296296296297E-2</v>
      </c>
      <c r="L21" s="184"/>
    </row>
    <row r="22" spans="1:13" ht="11.25" customHeight="1" x14ac:dyDescent="0.2">
      <c r="A22" s="189" t="s">
        <v>123</v>
      </c>
      <c r="B22" s="101"/>
      <c r="C22" s="101"/>
      <c r="D22" s="101"/>
      <c r="E22" s="41" t="s">
        <v>1</v>
      </c>
      <c r="F22" s="42">
        <v>1.8247685185185186E-2</v>
      </c>
      <c r="G22" s="180">
        <v>1.7199074074074071E-2</v>
      </c>
      <c r="H22" s="183">
        <v>1.7199074074074071E-2</v>
      </c>
      <c r="I22" s="64">
        <f t="shared" si="0"/>
        <v>1.7618518518518519E-2</v>
      </c>
      <c r="J22" s="182">
        <f t="shared" si="1"/>
        <v>5.5496913580246922E-3</v>
      </c>
      <c r="K22" s="122">
        <v>2.3171296296296301E-2</v>
      </c>
      <c r="L22" s="184"/>
    </row>
    <row r="23" spans="1:13" ht="11.25" customHeight="1" x14ac:dyDescent="0.2">
      <c r="A23" s="189" t="s">
        <v>83</v>
      </c>
      <c r="B23" s="101"/>
      <c r="C23" s="101"/>
      <c r="D23" s="101"/>
      <c r="E23" s="41" t="s">
        <v>1</v>
      </c>
      <c r="F23" s="42">
        <v>1.7641782407407408E-2</v>
      </c>
      <c r="G23" s="180">
        <v>1.7395833333333336E-2</v>
      </c>
      <c r="H23" s="183">
        <v>1.5659722222222224E-2</v>
      </c>
      <c r="I23" s="64">
        <f t="shared" si="0"/>
        <v>1.7146990740740744E-2</v>
      </c>
      <c r="J23" s="182">
        <f t="shared" si="1"/>
        <v>6.0212191358024678E-3</v>
      </c>
      <c r="K23" s="122">
        <v>2.3171296296296301E-2</v>
      </c>
      <c r="L23" s="184"/>
    </row>
    <row r="24" spans="1:13" ht="11.25" customHeight="1" x14ac:dyDescent="0.2">
      <c r="A24" s="189" t="s">
        <v>19</v>
      </c>
      <c r="B24" s="101"/>
      <c r="C24" s="101"/>
      <c r="D24" s="101"/>
      <c r="E24" s="41" t="s">
        <v>1</v>
      </c>
      <c r="F24" s="42">
        <v>1.7581018518518517E-2</v>
      </c>
      <c r="G24" s="180">
        <v>1.6516203703703703E-2</v>
      </c>
      <c r="H24" s="183">
        <v>1.5868055555555555E-2</v>
      </c>
      <c r="I24" s="64">
        <f t="shared" si="0"/>
        <v>1.6812500000000001E-2</v>
      </c>
      <c r="J24" s="182">
        <f t="shared" si="1"/>
        <v>6.3557098765432106E-3</v>
      </c>
      <c r="K24" s="122">
        <v>2.3171296296296301E-2</v>
      </c>
      <c r="L24" s="184"/>
    </row>
    <row r="25" spans="1:13" ht="11.25" customHeight="1" x14ac:dyDescent="0.2">
      <c r="A25" s="189" t="s">
        <v>202</v>
      </c>
      <c r="B25" s="101"/>
      <c r="C25" s="101"/>
      <c r="D25" s="101"/>
      <c r="E25" s="41" t="s">
        <v>1</v>
      </c>
      <c r="F25" s="42">
        <v>1.7277199074074073E-2</v>
      </c>
      <c r="G25" s="180">
        <v>1.5509259259259257E-2</v>
      </c>
      <c r="H25" s="183">
        <v>1.5509259259259257E-2</v>
      </c>
      <c r="I25" s="64">
        <f t="shared" si="0"/>
        <v>1.6216435185185184E-2</v>
      </c>
      <c r="J25" s="182">
        <f t="shared" si="1"/>
        <v>6.9517746913580272E-3</v>
      </c>
      <c r="K25" s="122">
        <v>2.3171296296296301E-2</v>
      </c>
      <c r="L25" s="184"/>
    </row>
    <row r="26" spans="1:13" x14ac:dyDescent="0.2">
      <c r="A26" s="189" t="s">
        <v>81</v>
      </c>
      <c r="B26" s="101"/>
      <c r="C26" s="101"/>
      <c r="D26" s="101"/>
      <c r="E26" s="49" t="s">
        <v>2</v>
      </c>
      <c r="F26" s="50">
        <v>1.6600694444444446E-2</v>
      </c>
      <c r="G26" s="180">
        <v>1.5688657407407405E-2</v>
      </c>
      <c r="H26" s="183">
        <v>1.4687499999999999E-2</v>
      </c>
      <c r="I26" s="64">
        <f t="shared" si="0"/>
        <v>1.5853240740740741E-2</v>
      </c>
      <c r="J26" s="182">
        <f t="shared" si="1"/>
        <v>7.314969135802471E-3</v>
      </c>
      <c r="K26" s="122">
        <v>2.3171296296296301E-2</v>
      </c>
      <c r="L26" s="184"/>
    </row>
    <row r="27" spans="1:13" ht="11.25" customHeight="1" x14ac:dyDescent="0.2">
      <c r="A27" s="189" t="s">
        <v>102</v>
      </c>
      <c r="B27" s="101"/>
      <c r="C27" s="101"/>
      <c r="D27" s="101"/>
      <c r="E27" s="41" t="s">
        <v>1</v>
      </c>
      <c r="F27" s="42">
        <v>1.650752314814815E-2</v>
      </c>
      <c r="G27" s="180">
        <v>1.5682870370370371E-2</v>
      </c>
      <c r="H27" s="183">
        <v>1.4733796296296295E-2</v>
      </c>
      <c r="I27" s="64">
        <f t="shared" si="0"/>
        <v>1.5822916666666669E-2</v>
      </c>
      <c r="J27" s="182">
        <f t="shared" si="1"/>
        <v>7.3452932098765425E-3</v>
      </c>
      <c r="K27" s="122">
        <v>2.3171296296296301E-2</v>
      </c>
      <c r="L27" s="184"/>
    </row>
    <row r="28" spans="1:13" ht="11.25" customHeight="1" x14ac:dyDescent="0.2">
      <c r="A28" s="189" t="s">
        <v>200</v>
      </c>
      <c r="B28" s="101"/>
      <c r="C28" s="101"/>
      <c r="D28" s="101"/>
      <c r="E28" s="41" t="s">
        <v>1</v>
      </c>
      <c r="F28" s="42">
        <v>1.5619212962962963E-2</v>
      </c>
      <c r="G28" s="180">
        <v>1.5555555555555553E-2</v>
      </c>
      <c r="H28" s="183">
        <v>1.5555555555555553E-2</v>
      </c>
      <c r="I28" s="64">
        <f t="shared" si="0"/>
        <v>1.558101851851852E-2</v>
      </c>
      <c r="J28" s="182">
        <f t="shared" si="1"/>
        <v>7.5871913580246916E-3</v>
      </c>
      <c r="K28" s="122">
        <v>2.3171296296296301E-2</v>
      </c>
      <c r="L28" s="184"/>
    </row>
    <row r="29" spans="1:13" x14ac:dyDescent="0.2">
      <c r="A29" s="190" t="s">
        <v>83</v>
      </c>
      <c r="B29" s="191" t="s">
        <v>122</v>
      </c>
      <c r="C29" s="103"/>
      <c r="D29" s="103"/>
      <c r="E29" s="93" t="s">
        <v>126</v>
      </c>
      <c r="F29" s="94">
        <v>1.5335648148148147E-2</v>
      </c>
      <c r="G29" s="180">
        <v>1.5335648148148147E-2</v>
      </c>
      <c r="H29" s="183">
        <v>1.4895833333333332E-2</v>
      </c>
      <c r="I29" s="64">
        <f t="shared" si="0"/>
        <v>1.5247685185185185E-2</v>
      </c>
      <c r="J29" s="182">
        <f t="shared" si="1"/>
        <v>7.9205246913580264E-3</v>
      </c>
      <c r="K29" s="122">
        <v>2.3171296296296301E-2</v>
      </c>
      <c r="L29" s="184"/>
    </row>
    <row r="30" spans="1:13" ht="11.25" customHeight="1" x14ac:dyDescent="0.2">
      <c r="A30" s="189" t="s">
        <v>132</v>
      </c>
      <c r="B30" s="101"/>
      <c r="C30" s="101"/>
      <c r="D30" s="101"/>
      <c r="E30" s="41" t="s">
        <v>1</v>
      </c>
      <c r="F30" s="42">
        <v>1.5750385802469135E-2</v>
      </c>
      <c r="G30" s="180">
        <v>1.486111111111111E-2</v>
      </c>
      <c r="H30" s="183">
        <v>1.4768518518518519E-2</v>
      </c>
      <c r="I30" s="64">
        <f t="shared" si="0"/>
        <v>1.5198302469135803E-2</v>
      </c>
      <c r="J30" s="182">
        <f t="shared" si="1"/>
        <v>7.9699074074074082E-3</v>
      </c>
      <c r="K30" s="122">
        <v>2.3171296296296301E-2</v>
      </c>
      <c r="L30" s="184"/>
    </row>
    <row r="31" spans="1:13" ht="11.25" customHeight="1" x14ac:dyDescent="0.2">
      <c r="A31" s="189" t="s">
        <v>70</v>
      </c>
      <c r="B31" s="101"/>
      <c r="C31" s="101"/>
      <c r="D31" s="101"/>
      <c r="E31" s="41" t="s">
        <v>1</v>
      </c>
      <c r="F31" s="42">
        <v>1.5324074074074073E-2</v>
      </c>
      <c r="G31" s="180">
        <v>1.4907407407407406E-2</v>
      </c>
      <c r="H31" s="183">
        <v>1.4907407407407406E-2</v>
      </c>
      <c r="I31" s="64">
        <f t="shared" si="0"/>
        <v>1.5074074074074073E-2</v>
      </c>
      <c r="J31" s="182">
        <f t="shared" si="1"/>
        <v>8.0941358024691386E-3</v>
      </c>
      <c r="K31" s="122">
        <v>2.3171296296296301E-2</v>
      </c>
      <c r="L31" s="184"/>
    </row>
    <row r="32" spans="1:13" x14ac:dyDescent="0.2">
      <c r="A32" s="189" t="s">
        <v>15</v>
      </c>
      <c r="B32" s="101"/>
      <c r="C32" s="101"/>
      <c r="D32" s="101"/>
      <c r="E32" s="44" t="s">
        <v>3</v>
      </c>
      <c r="F32" s="45">
        <v>1.5640432098765436E-2</v>
      </c>
      <c r="G32" s="180">
        <v>1.4837962962962963E-2</v>
      </c>
      <c r="H32" s="183">
        <v>1.3622685185185184E-2</v>
      </c>
      <c r="I32" s="64">
        <f t="shared" si="0"/>
        <v>1.4915895061728397E-2</v>
      </c>
      <c r="J32" s="182">
        <f t="shared" si="1"/>
        <v>8.2523148148148148E-3</v>
      </c>
      <c r="K32" s="122">
        <v>2.3171296296296301E-2</v>
      </c>
      <c r="L32" s="184"/>
    </row>
    <row r="33" spans="1:13" ht="11.25" customHeight="1" x14ac:dyDescent="0.2">
      <c r="A33" s="189" t="s">
        <v>131</v>
      </c>
      <c r="B33" s="101"/>
      <c r="C33" s="101"/>
      <c r="D33" s="101"/>
      <c r="E33" s="41" t="s">
        <v>1</v>
      </c>
      <c r="F33" s="42">
        <v>1.517650462962963E-2</v>
      </c>
      <c r="G33" s="180">
        <v>1.4687499999999999E-2</v>
      </c>
      <c r="H33" s="183">
        <v>1.4687499999999999E-2</v>
      </c>
      <c r="I33" s="64">
        <f t="shared" si="0"/>
        <v>1.4883101851851852E-2</v>
      </c>
      <c r="J33" s="182">
        <f t="shared" si="1"/>
        <v>8.2851080246913594E-3</v>
      </c>
      <c r="K33" s="122">
        <v>2.3171296296296301E-2</v>
      </c>
      <c r="L33" s="184"/>
    </row>
    <row r="34" spans="1:13" x14ac:dyDescent="0.2">
      <c r="A34" s="189" t="s">
        <v>8</v>
      </c>
      <c r="B34" s="101"/>
      <c r="C34" s="101"/>
      <c r="D34" s="101"/>
      <c r="E34" s="44" t="s">
        <v>3</v>
      </c>
      <c r="F34" s="45">
        <v>1.4793981481481481E-2</v>
      </c>
      <c r="G34" s="180">
        <v>1.4513888888888889E-2</v>
      </c>
      <c r="H34" s="183">
        <v>1.3657407407407408E-2</v>
      </c>
      <c r="I34" s="64">
        <f t="shared" si="0"/>
        <v>1.4454629629629632E-2</v>
      </c>
      <c r="J34" s="182">
        <f t="shared" si="1"/>
        <v>8.7135802469135801E-3</v>
      </c>
      <c r="K34" s="122">
        <v>2.3171296296296301E-2</v>
      </c>
      <c r="L34" s="184"/>
    </row>
    <row r="35" spans="1:13" ht="11.25" customHeight="1" x14ac:dyDescent="0.2">
      <c r="A35" s="189" t="s">
        <v>38</v>
      </c>
      <c r="B35" s="101"/>
      <c r="C35" s="101"/>
      <c r="D35" s="101"/>
      <c r="E35" s="41" t="s">
        <v>1</v>
      </c>
      <c r="F35" s="42">
        <v>1.446643518518519E-2</v>
      </c>
      <c r="G35" s="180">
        <v>1.4074074074074074E-2</v>
      </c>
      <c r="H35" s="183">
        <v>1.3807870370370371E-2</v>
      </c>
      <c r="I35" s="64">
        <f t="shared" si="0"/>
        <v>1.417777777777778E-2</v>
      </c>
      <c r="J35" s="182">
        <f t="shared" si="1"/>
        <v>8.9904320987654312E-3</v>
      </c>
      <c r="K35" s="122">
        <v>2.3171296296296301E-2</v>
      </c>
      <c r="L35" s="184"/>
    </row>
    <row r="36" spans="1:13" ht="11.25" customHeight="1" x14ac:dyDescent="0.2">
      <c r="A36" s="189" t="s">
        <v>12</v>
      </c>
      <c r="B36" s="101"/>
      <c r="C36" s="101"/>
      <c r="D36" s="101"/>
      <c r="E36" s="41" t="s">
        <v>1</v>
      </c>
      <c r="F36" s="42">
        <v>1.4351851851851852E-2</v>
      </c>
      <c r="G36" s="180">
        <v>1.4351851851851852E-2</v>
      </c>
      <c r="H36" s="183">
        <v>1.2858796296296297E-2</v>
      </c>
      <c r="I36" s="64">
        <f>F36*40%+G36*40%+H36*20%</f>
        <v>1.4053240740740741E-2</v>
      </c>
      <c r="J36" s="182">
        <f t="shared" si="1"/>
        <v>9.1149691358024705E-3</v>
      </c>
      <c r="K36" s="122">
        <v>2.3171296296296301E-2</v>
      </c>
      <c r="L36" s="184"/>
      <c r="M36" s="188"/>
    </row>
    <row r="37" spans="1:13" ht="11.25" customHeight="1" x14ac:dyDescent="0.2">
      <c r="A37" s="189" t="s">
        <v>67</v>
      </c>
      <c r="B37" s="101"/>
      <c r="C37" s="101"/>
      <c r="D37" s="101"/>
      <c r="E37" s="41" t="s">
        <v>1</v>
      </c>
      <c r="F37" s="42">
        <v>1.4124228395061731E-2</v>
      </c>
      <c r="G37" s="180">
        <v>1.3784722222222224E-2</v>
      </c>
      <c r="H37" s="183">
        <v>1.3692129629629629E-2</v>
      </c>
      <c r="I37" s="64">
        <f t="shared" si="0"/>
        <v>1.3902006172839508E-2</v>
      </c>
      <c r="J37" s="182">
        <f t="shared" si="1"/>
        <v>9.2662037037037036E-3</v>
      </c>
      <c r="K37" s="122">
        <v>2.3171296296296301E-2</v>
      </c>
      <c r="L37" s="184"/>
    </row>
    <row r="38" spans="1:13" x14ac:dyDescent="0.2">
      <c r="A38" s="190" t="s">
        <v>205</v>
      </c>
      <c r="B38" s="191" t="s">
        <v>11</v>
      </c>
      <c r="C38" s="103"/>
      <c r="D38" s="103"/>
      <c r="E38" s="93" t="s">
        <v>126</v>
      </c>
      <c r="F38" s="94">
        <v>1.4108796296296295E-2</v>
      </c>
      <c r="G38" s="180">
        <v>1.3657407407407408E-2</v>
      </c>
      <c r="H38" s="183">
        <v>1.3657407407407408E-2</v>
      </c>
      <c r="I38" s="64">
        <f t="shared" si="0"/>
        <v>1.3837962962962963E-2</v>
      </c>
      <c r="J38" s="182">
        <f t="shared" si="1"/>
        <v>9.3302469135802483E-3</v>
      </c>
      <c r="K38" s="122">
        <v>2.3171296296296301E-2</v>
      </c>
      <c r="L38" s="184"/>
    </row>
    <row r="39" spans="1:13" x14ac:dyDescent="0.2">
      <c r="A39" s="189" t="s">
        <v>67</v>
      </c>
      <c r="B39" s="101"/>
      <c r="C39" s="101"/>
      <c r="D39" s="101"/>
      <c r="E39" s="44" t="s">
        <v>3</v>
      </c>
      <c r="F39" s="45">
        <v>1.3121141975308642E-2</v>
      </c>
      <c r="G39" s="180">
        <v>1.2708333333333334E-2</v>
      </c>
      <c r="H39" s="183">
        <v>1.2708333333333334E-2</v>
      </c>
      <c r="I39" s="64">
        <f t="shared" si="0"/>
        <v>1.2873456790123458E-2</v>
      </c>
      <c r="J39" s="182">
        <f t="shared" si="1"/>
        <v>1.0294753086419754E-2</v>
      </c>
      <c r="K39" s="122">
        <v>2.3171296296296301E-2</v>
      </c>
      <c r="L39" s="184"/>
    </row>
    <row r="40" spans="1:13" x14ac:dyDescent="0.2">
      <c r="A40" s="189" t="s">
        <v>137</v>
      </c>
      <c r="B40" s="191" t="s">
        <v>187</v>
      </c>
      <c r="C40" s="103"/>
      <c r="D40" s="103"/>
      <c r="E40" s="94" t="s">
        <v>126</v>
      </c>
      <c r="F40" s="94">
        <v>1.3232060185185187E-2</v>
      </c>
      <c r="G40" s="180">
        <v>1.2581018518518519E-2</v>
      </c>
      <c r="H40" s="183">
        <v>1.2581018518518519E-2</v>
      </c>
      <c r="I40" s="64">
        <f t="shared" si="0"/>
        <v>1.2841435185185188E-2</v>
      </c>
      <c r="J40" s="182">
        <f t="shared" si="1"/>
        <v>1.0326774691358023E-2</v>
      </c>
      <c r="K40" s="122">
        <v>2.3171296296296301E-2</v>
      </c>
      <c r="L40" s="184"/>
    </row>
    <row r="41" spans="1:13" x14ac:dyDescent="0.2">
      <c r="A41" s="189" t="s">
        <v>137</v>
      </c>
      <c r="B41" s="101"/>
      <c r="C41" s="101"/>
      <c r="D41" s="101"/>
      <c r="E41" s="44" t="s">
        <v>3</v>
      </c>
      <c r="F41" s="45">
        <v>1.3055555555555555E-2</v>
      </c>
      <c r="G41" s="180">
        <v>1.2824074074074073E-2</v>
      </c>
      <c r="H41" s="183">
        <v>1.2210648148148146E-2</v>
      </c>
      <c r="I41" s="64">
        <f t="shared" si="0"/>
        <v>1.2793981481481481E-2</v>
      </c>
      <c r="J41" s="182">
        <f t="shared" si="1"/>
        <v>1.0374228395061731E-2</v>
      </c>
      <c r="K41" s="122">
        <v>2.3171296296296301E-2</v>
      </c>
      <c r="L41" s="184"/>
    </row>
    <row r="42" spans="1:13" x14ac:dyDescent="0.2">
      <c r="A42" s="189" t="s">
        <v>191</v>
      </c>
      <c r="B42" s="101"/>
      <c r="C42" s="101"/>
      <c r="D42" s="101"/>
      <c r="E42" s="44" t="s">
        <v>3</v>
      </c>
      <c r="F42" s="45">
        <v>1.2469907407407409E-2</v>
      </c>
      <c r="G42" s="180">
        <v>1.2175925925925929E-2</v>
      </c>
      <c r="H42" s="183">
        <v>1.2175925925925929E-2</v>
      </c>
      <c r="I42" s="64">
        <f t="shared" si="0"/>
        <v>1.2293518518518523E-2</v>
      </c>
      <c r="J42" s="182">
        <f t="shared" si="1"/>
        <v>1.0874691358024689E-2</v>
      </c>
      <c r="K42" s="122">
        <v>2.3171296296296301E-2</v>
      </c>
      <c r="L42" s="184"/>
    </row>
    <row r="43" spans="1:13" x14ac:dyDescent="0.2">
      <c r="A43" s="189" t="s">
        <v>6</v>
      </c>
      <c r="B43" s="191" t="s">
        <v>67</v>
      </c>
      <c r="C43" s="103"/>
      <c r="D43" s="103"/>
      <c r="E43" s="94" t="s">
        <v>126</v>
      </c>
      <c r="F43" s="94">
        <v>1.1944444444444445E-2</v>
      </c>
      <c r="G43" s="180">
        <v>1.1944444444444445E-2</v>
      </c>
      <c r="H43" s="183">
        <v>1.1944444444444445E-2</v>
      </c>
      <c r="I43" s="64">
        <f t="shared" si="0"/>
        <v>1.1944444444444445E-2</v>
      </c>
      <c r="J43" s="182">
        <f t="shared" si="1"/>
        <v>1.1223765432098767E-2</v>
      </c>
      <c r="K43" s="122">
        <v>2.3171296296296301E-2</v>
      </c>
      <c r="L43" s="184"/>
    </row>
  </sheetData>
  <phoneticPr fontId="0" type="noConversion"/>
  <conditionalFormatting sqref="N4:IV43 M21:M43">
    <cfRule type="cellIs" dxfId="11" priority="1" stopIfTrue="1" operator="equal">
      <formula>IF(M4:M43&gt;0,SMALL(M$4:M$43,1),4)</formula>
    </cfRule>
    <cfRule type="cellIs" dxfId="10" priority="2" stopIfTrue="1" operator="equal">
      <formula>IF(M4:M43&gt;0,SMALL(M$4:M$43,2),4)</formula>
    </cfRule>
    <cfRule type="cellIs" dxfId="9" priority="3" stopIfTrue="1" operator="equal">
      <formula>IF(M4:M43&gt;0,SMALL(M$4:M$43,3),4)</formula>
    </cfRule>
  </conditionalFormatting>
  <conditionalFormatting sqref="J4:L43 M4:M20">
    <cfRule type="cellIs" dxfId="8" priority="4" stopIfTrue="1" operator="equal">
      <formula>IF(N4:N38&gt;0,SMALL(N$4:N$38,1),4)</formula>
    </cfRule>
    <cfRule type="cellIs" dxfId="7" priority="5" stopIfTrue="1" operator="equal">
      <formula>IF(N4:N38&gt;0,SMALL(N$4:N$38,2),4)</formula>
    </cfRule>
    <cfRule type="cellIs" dxfId="6" priority="6" stopIfTrue="1" operator="equal">
      <formula>IF(N4:N38&gt;0,SMALL(N$4:N$38,3),4)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4" sqref="I4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4" width="8.28515625" style="34" customWidth="1"/>
    <col min="5" max="6" width="10" style="34" customWidth="1"/>
    <col min="7" max="7" width="11.42578125" style="35"/>
    <col min="9" max="10" width="10" style="34" customWidth="1"/>
    <col min="12" max="16384" width="11.42578125" style="35"/>
  </cols>
  <sheetData>
    <row r="1" spans="1:11" ht="126" x14ac:dyDescent="0.25">
      <c r="A1" s="106"/>
      <c r="B1" s="107"/>
      <c r="C1" s="108"/>
      <c r="D1" s="109" t="s">
        <v>29</v>
      </c>
      <c r="E1" s="109" t="s">
        <v>188</v>
      </c>
      <c r="F1" s="109" t="s">
        <v>28</v>
      </c>
      <c r="G1" s="139" t="s">
        <v>190</v>
      </c>
      <c r="H1" s="140" t="s">
        <v>55</v>
      </c>
      <c r="I1" s="140" t="s">
        <v>56</v>
      </c>
      <c r="J1" s="140" t="s">
        <v>57</v>
      </c>
      <c r="K1" s="141" t="s">
        <v>58</v>
      </c>
    </row>
    <row r="2" spans="1:11" x14ac:dyDescent="0.2">
      <c r="A2" s="114" t="s">
        <v>0</v>
      </c>
      <c r="B2" s="115"/>
      <c r="C2" s="115" t="s">
        <v>4</v>
      </c>
      <c r="D2" s="115">
        <v>2009</v>
      </c>
      <c r="E2" s="115">
        <v>2009</v>
      </c>
      <c r="F2" s="143" t="s">
        <v>189</v>
      </c>
      <c r="G2" s="142"/>
      <c r="H2" s="144"/>
      <c r="I2" s="143"/>
      <c r="J2" s="143"/>
      <c r="K2" s="145"/>
    </row>
    <row r="3" spans="1:11" x14ac:dyDescent="0.2">
      <c r="A3" s="118"/>
      <c r="B3" s="61"/>
      <c r="C3" s="61"/>
      <c r="D3" s="61"/>
      <c r="E3" s="62"/>
      <c r="F3" s="64"/>
      <c r="G3" s="64"/>
      <c r="H3" s="146"/>
      <c r="I3" s="62"/>
      <c r="J3" s="62"/>
      <c r="K3" s="147"/>
    </row>
    <row r="4" spans="1:11" ht="11.25" customHeight="1" x14ac:dyDescent="0.2">
      <c r="A4" s="124" t="s">
        <v>146</v>
      </c>
      <c r="B4" s="121"/>
      <c r="C4" s="41" t="s">
        <v>1</v>
      </c>
      <c r="D4" s="42">
        <v>1.9123041310541308E-2</v>
      </c>
      <c r="E4" s="31">
        <v>1.7777777777777778E-2</v>
      </c>
      <c r="F4" s="92">
        <v>1.7777777777777778E-2</v>
      </c>
      <c r="G4" s="64">
        <f t="shared" ref="G4:G39" si="0">D4*40%+E4*40%+F4*20%</f>
        <v>1.8315883190883189E-2</v>
      </c>
      <c r="H4" s="148">
        <f>$G$4-G4</f>
        <v>0</v>
      </c>
      <c r="I4" s="31">
        <v>1.8310185185185186E-2</v>
      </c>
      <c r="J4" s="31">
        <v>1.7847222222222223E-2</v>
      </c>
      <c r="K4" s="175">
        <f>J4-H4</f>
        <v>1.7847222222222223E-2</v>
      </c>
    </row>
    <row r="5" spans="1:11" x14ac:dyDescent="0.2">
      <c r="A5" s="124" t="s">
        <v>166</v>
      </c>
      <c r="B5" s="121"/>
      <c r="C5" s="41" t="s">
        <v>1</v>
      </c>
      <c r="D5" s="42">
        <v>1.7475198412698411E-2</v>
      </c>
      <c r="E5" s="31">
        <v>1.6122685185185184E-2</v>
      </c>
      <c r="F5" s="92">
        <v>1.6122685185185184E-2</v>
      </c>
      <c r="G5" s="64">
        <f t="shared" si="0"/>
        <v>1.6663690476190474E-2</v>
      </c>
      <c r="H5" s="148">
        <f t="shared" ref="H5:H39" si="1">$G$4-G5</f>
        <v>1.652192714692715E-3</v>
      </c>
      <c r="I5" s="31">
        <v>1.83101851851852E-2</v>
      </c>
      <c r="J5" s="31">
        <v>1.8032407407407407E-2</v>
      </c>
      <c r="K5" s="175">
        <f t="shared" ref="K5:K23" si="2">J5-H5</f>
        <v>1.6380214692714692E-2</v>
      </c>
    </row>
    <row r="6" spans="1:11" x14ac:dyDescent="0.2">
      <c r="A6" s="124" t="s">
        <v>145</v>
      </c>
      <c r="B6" s="121"/>
      <c r="C6" s="41" t="s">
        <v>1</v>
      </c>
      <c r="D6" s="42">
        <v>1.592746913580247E-2</v>
      </c>
      <c r="E6" s="31">
        <v>1.4930555555555556E-2</v>
      </c>
      <c r="F6" s="92">
        <v>1.4930555555555556E-2</v>
      </c>
      <c r="G6" s="64">
        <f t="shared" si="0"/>
        <v>1.5329320987654322E-2</v>
      </c>
      <c r="H6" s="148">
        <f t="shared" si="1"/>
        <v>2.9865622032288677E-3</v>
      </c>
      <c r="I6" s="31">
        <v>1.83101851851852E-2</v>
      </c>
      <c r="J6" s="31">
        <v>1.8541666666666668E-2</v>
      </c>
      <c r="K6" s="175">
        <f t="shared" si="2"/>
        <v>1.55551044634378E-2</v>
      </c>
    </row>
    <row r="7" spans="1:11" ht="11.25" customHeight="1" x14ac:dyDescent="0.2">
      <c r="A7" s="124" t="s">
        <v>73</v>
      </c>
      <c r="B7" s="121"/>
      <c r="C7" s="41" t="s">
        <v>1</v>
      </c>
      <c r="D7" s="42">
        <v>1.5570023148148151E-2</v>
      </c>
      <c r="E7" s="31">
        <v>1.4571759259259258E-2</v>
      </c>
      <c r="F7" s="92">
        <v>1.4108796296296295E-2</v>
      </c>
      <c r="G7" s="64">
        <f t="shared" si="0"/>
        <v>1.4878472222222223E-2</v>
      </c>
      <c r="H7" s="148">
        <f t="shared" si="1"/>
        <v>3.4374109686609658E-3</v>
      </c>
      <c r="I7" s="31">
        <v>1.83101851851852E-2</v>
      </c>
      <c r="J7" s="31">
        <v>1.8553240740740742E-2</v>
      </c>
      <c r="K7" s="175">
        <f t="shared" si="2"/>
        <v>1.5115829772079776E-2</v>
      </c>
    </row>
    <row r="8" spans="1:11" x14ac:dyDescent="0.2">
      <c r="A8" s="124" t="s">
        <v>6</v>
      </c>
      <c r="B8" s="121"/>
      <c r="C8" s="44" t="s">
        <v>3</v>
      </c>
      <c r="D8" s="45">
        <v>1.2940972222222222E-2</v>
      </c>
      <c r="E8" s="31">
        <v>1.2326388888888888E-2</v>
      </c>
      <c r="F8" s="92">
        <v>1.1689814814814814E-2</v>
      </c>
      <c r="G8" s="64">
        <f t="shared" si="0"/>
        <v>1.244490740740741E-2</v>
      </c>
      <c r="H8" s="148">
        <f t="shared" si="1"/>
        <v>5.8709757834757795E-3</v>
      </c>
      <c r="I8" s="31">
        <v>1.83101851851852E-2</v>
      </c>
      <c r="J8" s="31">
        <v>1.8622685185185183E-2</v>
      </c>
      <c r="K8" s="175">
        <f t="shared" si="2"/>
        <v>1.2751709401709404E-2</v>
      </c>
    </row>
    <row r="9" spans="1:11" x14ac:dyDescent="0.2">
      <c r="A9" s="124" t="s">
        <v>132</v>
      </c>
      <c r="B9" s="121"/>
      <c r="C9" s="41" t="s">
        <v>1</v>
      </c>
      <c r="D9" s="42">
        <v>1.5514322916666668E-2</v>
      </c>
      <c r="E9" s="31">
        <v>1.4768518518518519E-2</v>
      </c>
      <c r="F9" s="92">
        <v>1.4768518518518519E-2</v>
      </c>
      <c r="G9" s="64">
        <f t="shared" si="0"/>
        <v>1.5066840277777781E-2</v>
      </c>
      <c r="H9" s="148">
        <f t="shared" si="1"/>
        <v>3.2490429131054079E-3</v>
      </c>
      <c r="I9" s="31">
        <v>1.83101851851852E-2</v>
      </c>
      <c r="J9" s="31">
        <v>1.8668981481481481E-2</v>
      </c>
      <c r="K9" s="175">
        <f t="shared" si="2"/>
        <v>1.5419938568376073E-2</v>
      </c>
    </row>
    <row r="10" spans="1:11" x14ac:dyDescent="0.2">
      <c r="A10" s="125" t="s">
        <v>83</v>
      </c>
      <c r="B10" s="126" t="s">
        <v>122</v>
      </c>
      <c r="C10" s="93" t="s">
        <v>126</v>
      </c>
      <c r="D10" s="94">
        <v>1.5226851851851853E-2</v>
      </c>
      <c r="E10" s="31">
        <v>1.4895833333333332E-2</v>
      </c>
      <c r="F10" s="92">
        <v>1.4895833333333332E-2</v>
      </c>
      <c r="G10" s="64">
        <f t="shared" si="0"/>
        <v>1.502824074074074E-2</v>
      </c>
      <c r="H10" s="148">
        <f t="shared" si="1"/>
        <v>3.2876424501424497E-3</v>
      </c>
      <c r="I10" s="31">
        <v>1.83101851851852E-2</v>
      </c>
      <c r="J10" s="31">
        <v>1.8703703703703705E-2</v>
      </c>
      <c r="K10" s="175">
        <f t="shared" si="2"/>
        <v>1.5416061253561255E-2</v>
      </c>
    </row>
    <row r="11" spans="1:11" ht="11.25" customHeight="1" x14ac:dyDescent="0.2">
      <c r="A11" s="124" t="s">
        <v>120</v>
      </c>
      <c r="B11" s="121"/>
      <c r="C11" s="41" t="s">
        <v>1</v>
      </c>
      <c r="D11" s="42">
        <v>1.6295405982905985E-2</v>
      </c>
      <c r="E11" s="31">
        <v>1.5601851851851851E-2</v>
      </c>
      <c r="F11" s="92">
        <v>1.5601851851851851E-2</v>
      </c>
      <c r="G11" s="64">
        <f t="shared" si="0"/>
        <v>1.5879273504273504E-2</v>
      </c>
      <c r="H11" s="148">
        <f t="shared" si="1"/>
        <v>2.4366096866096851E-3</v>
      </c>
      <c r="I11" s="31">
        <v>1.83101851851852E-2</v>
      </c>
      <c r="J11" s="31">
        <v>1.8749999999999999E-2</v>
      </c>
      <c r="K11" s="175">
        <f t="shared" si="2"/>
        <v>1.6313390313390314E-2</v>
      </c>
    </row>
    <row r="12" spans="1:11" ht="11.25" customHeight="1" x14ac:dyDescent="0.2">
      <c r="A12" s="124" t="s">
        <v>21</v>
      </c>
      <c r="B12" s="121"/>
      <c r="C12" s="41" t="s">
        <v>1</v>
      </c>
      <c r="D12" s="42">
        <v>1.6902777777777777E-2</v>
      </c>
      <c r="E12" s="31">
        <v>1.6192129629629629E-2</v>
      </c>
      <c r="F12" s="92">
        <v>1.5335648148148147E-2</v>
      </c>
      <c r="G12" s="64">
        <f t="shared" si="0"/>
        <v>1.6305092592592593E-2</v>
      </c>
      <c r="H12" s="148">
        <f t="shared" si="1"/>
        <v>2.010790598290596E-3</v>
      </c>
      <c r="I12" s="31">
        <v>1.83101851851852E-2</v>
      </c>
      <c r="J12" s="31">
        <v>1.877314814814815E-2</v>
      </c>
      <c r="K12" s="175">
        <f t="shared" si="2"/>
        <v>1.6762357549857554E-2</v>
      </c>
    </row>
    <row r="13" spans="1:11" x14ac:dyDescent="0.2">
      <c r="A13" s="124" t="s">
        <v>137</v>
      </c>
      <c r="B13" s="121"/>
      <c r="C13" s="44" t="s">
        <v>3</v>
      </c>
      <c r="D13" s="45">
        <v>1.336226851851852E-2</v>
      </c>
      <c r="E13" s="31">
        <v>1.283564814814815E-2</v>
      </c>
      <c r="F13" s="92">
        <v>1.2210648148148146E-2</v>
      </c>
      <c r="G13" s="64">
        <f t="shared" si="0"/>
        <v>1.2921296296296297E-2</v>
      </c>
      <c r="H13" s="148">
        <f t="shared" si="1"/>
        <v>5.3945868945868922E-3</v>
      </c>
      <c r="I13" s="31">
        <v>1.83101851851852E-2</v>
      </c>
      <c r="J13" s="31">
        <v>1.8807870370370371E-2</v>
      </c>
      <c r="K13" s="175">
        <f t="shared" si="2"/>
        <v>1.3413283475783478E-2</v>
      </c>
    </row>
    <row r="14" spans="1:11" x14ac:dyDescent="0.2">
      <c r="A14" s="124" t="s">
        <v>67</v>
      </c>
      <c r="B14" s="121"/>
      <c r="C14" s="41" t="s">
        <v>1</v>
      </c>
      <c r="D14" s="42">
        <v>1.4367283950617286E-2</v>
      </c>
      <c r="E14" s="31">
        <v>1.4282407407407409E-2</v>
      </c>
      <c r="F14" s="92">
        <v>1.3692129629629629E-2</v>
      </c>
      <c r="G14" s="64">
        <f t="shared" si="0"/>
        <v>1.4198302469135804E-2</v>
      </c>
      <c r="H14" s="148">
        <f t="shared" si="1"/>
        <v>4.117580721747385E-3</v>
      </c>
      <c r="I14" s="31">
        <v>1.83101851851852E-2</v>
      </c>
      <c r="J14" s="31">
        <v>1.8831018518518518E-2</v>
      </c>
      <c r="K14" s="175">
        <f t="shared" si="2"/>
        <v>1.4713437796771133E-2</v>
      </c>
    </row>
    <row r="15" spans="1:11" x14ac:dyDescent="0.2">
      <c r="A15" s="124" t="s">
        <v>162</v>
      </c>
      <c r="B15" s="121"/>
      <c r="C15" s="44" t="s">
        <v>3</v>
      </c>
      <c r="D15" s="45">
        <v>1.5271990740740742E-2</v>
      </c>
      <c r="E15" s="31">
        <v>1.4432870370370372E-2</v>
      </c>
      <c r="F15" s="92">
        <v>1.4432870370370372E-2</v>
      </c>
      <c r="G15" s="64">
        <f t="shared" si="0"/>
        <v>1.4768518518518519E-2</v>
      </c>
      <c r="H15" s="148">
        <f t="shared" si="1"/>
        <v>3.5473646723646699E-3</v>
      </c>
      <c r="I15" s="31">
        <v>1.83101851851852E-2</v>
      </c>
      <c r="J15" s="31">
        <v>1.8900462962962963E-2</v>
      </c>
      <c r="K15" s="175">
        <f t="shared" si="2"/>
        <v>1.5353098290598293E-2</v>
      </c>
    </row>
    <row r="16" spans="1:11" ht="11.25" customHeight="1" x14ac:dyDescent="0.2">
      <c r="A16" s="124" t="s">
        <v>9</v>
      </c>
      <c r="B16" s="121"/>
      <c r="C16" s="41" t="s">
        <v>1</v>
      </c>
      <c r="D16" s="42">
        <v>1.4662422839506174E-2</v>
      </c>
      <c r="E16" s="31">
        <v>1.4016203703703704E-2</v>
      </c>
      <c r="F16" s="92">
        <v>1.3865740740740739E-2</v>
      </c>
      <c r="G16" s="64">
        <f t="shared" si="0"/>
        <v>1.42445987654321E-2</v>
      </c>
      <c r="H16" s="148">
        <f t="shared" si="1"/>
        <v>4.071284425451089E-3</v>
      </c>
      <c r="I16" s="31">
        <v>1.83101851851852E-2</v>
      </c>
      <c r="J16" s="31">
        <v>1.894675925925926E-2</v>
      </c>
      <c r="K16" s="175">
        <f t="shared" si="2"/>
        <v>1.4875474833808171E-2</v>
      </c>
    </row>
    <row r="17" spans="1:11" ht="11.25" customHeight="1" x14ac:dyDescent="0.2">
      <c r="A17" s="124" t="s">
        <v>112</v>
      </c>
      <c r="B17" s="121"/>
      <c r="C17" s="41" t="s">
        <v>1</v>
      </c>
      <c r="D17" s="42">
        <v>1.5529736467236469E-2</v>
      </c>
      <c r="E17" s="31">
        <v>1.5023148148148148E-2</v>
      </c>
      <c r="F17" s="92">
        <v>1.4699074074074074E-2</v>
      </c>
      <c r="G17" s="64">
        <f t="shared" si="0"/>
        <v>1.5160968660968662E-2</v>
      </c>
      <c r="H17" s="148">
        <f t="shared" si="1"/>
        <v>3.1549145299145272E-3</v>
      </c>
      <c r="I17" s="31">
        <v>1.83101851851852E-2</v>
      </c>
      <c r="J17" s="31">
        <v>1.9143518518518518E-2</v>
      </c>
      <c r="K17" s="175">
        <f t="shared" si="2"/>
        <v>1.5988603988603991E-2</v>
      </c>
    </row>
    <row r="18" spans="1:11" x14ac:dyDescent="0.2">
      <c r="A18" s="124" t="s">
        <v>85</v>
      </c>
      <c r="B18" s="121"/>
      <c r="C18" s="44" t="s">
        <v>3</v>
      </c>
      <c r="D18" s="45">
        <v>1.3479938271604937E-2</v>
      </c>
      <c r="E18" s="31">
        <v>1.315972222222222E-2</v>
      </c>
      <c r="F18" s="92">
        <v>1.2418981481481482E-2</v>
      </c>
      <c r="G18" s="64">
        <f t="shared" si="0"/>
        <v>1.3139660493827161E-2</v>
      </c>
      <c r="H18" s="148">
        <f t="shared" si="1"/>
        <v>5.1762226970560286E-3</v>
      </c>
      <c r="I18" s="31">
        <v>1.83101851851852E-2</v>
      </c>
      <c r="J18" s="31">
        <v>1.9189814814814816E-2</v>
      </c>
      <c r="K18" s="175">
        <f t="shared" si="2"/>
        <v>1.4013592117758787E-2</v>
      </c>
    </row>
    <row r="19" spans="1:11" ht="11.25" customHeight="1" x14ac:dyDescent="0.2">
      <c r="A19" s="124" t="s">
        <v>38</v>
      </c>
      <c r="B19" s="121"/>
      <c r="C19" s="41" t="s">
        <v>1</v>
      </c>
      <c r="D19" s="42">
        <v>1.4391534391534391E-2</v>
      </c>
      <c r="E19" s="31">
        <v>1.3993055555555555E-2</v>
      </c>
      <c r="F19" s="92">
        <v>1.3807870370370371E-2</v>
      </c>
      <c r="G19" s="64">
        <f t="shared" si="0"/>
        <v>1.4115410052910053E-2</v>
      </c>
      <c r="H19" s="148">
        <f t="shared" si="1"/>
        <v>4.2004731379731361E-3</v>
      </c>
      <c r="I19" s="31">
        <v>1.83101851851852E-2</v>
      </c>
      <c r="J19" s="31">
        <v>1.9259259259259261E-2</v>
      </c>
      <c r="K19" s="175">
        <f t="shared" si="2"/>
        <v>1.5058786121286125E-2</v>
      </c>
    </row>
    <row r="20" spans="1:11" ht="11.25" customHeight="1" x14ac:dyDescent="0.2">
      <c r="A20" s="124" t="s">
        <v>24</v>
      </c>
      <c r="B20" s="121"/>
      <c r="C20" s="41" t="s">
        <v>1</v>
      </c>
      <c r="D20" s="42">
        <v>1.5210905349794237E-2</v>
      </c>
      <c r="E20" s="31">
        <v>1.4722222222222222E-2</v>
      </c>
      <c r="F20" s="92">
        <v>1.4201388888888888E-2</v>
      </c>
      <c r="G20" s="64">
        <f t="shared" si="0"/>
        <v>1.4813528806584361E-2</v>
      </c>
      <c r="H20" s="148">
        <f t="shared" si="1"/>
        <v>3.5023543842988281E-3</v>
      </c>
      <c r="I20" s="31">
        <v>1.83101851851852E-2</v>
      </c>
      <c r="J20" s="31">
        <v>1.9293981481481485E-2</v>
      </c>
      <c r="K20" s="175">
        <f t="shared" si="2"/>
        <v>1.5791627097182657E-2</v>
      </c>
    </row>
    <row r="21" spans="1:11" ht="11.25" customHeight="1" x14ac:dyDescent="0.2">
      <c r="A21" s="124" t="s">
        <v>19</v>
      </c>
      <c r="B21" s="121"/>
      <c r="C21" s="41" t="s">
        <v>1</v>
      </c>
      <c r="D21" s="42">
        <v>1.7821403133903131E-2</v>
      </c>
      <c r="E21" s="31">
        <v>1.6747685185185185E-2</v>
      </c>
      <c r="F21" s="92">
        <v>1.5868055555555555E-2</v>
      </c>
      <c r="G21" s="64">
        <f t="shared" si="0"/>
        <v>1.700124643874644E-2</v>
      </c>
      <c r="H21" s="148">
        <f t="shared" si="1"/>
        <v>1.3146367521367497E-3</v>
      </c>
      <c r="I21" s="31">
        <v>1.83101851851852E-2</v>
      </c>
      <c r="J21" s="31">
        <v>1.9618055555555555E-2</v>
      </c>
      <c r="K21" s="175">
        <f t="shared" si="2"/>
        <v>1.8303418803418806E-2</v>
      </c>
    </row>
    <row r="22" spans="1:11" ht="11.25" customHeight="1" x14ac:dyDescent="0.2">
      <c r="A22" s="124" t="s">
        <v>11</v>
      </c>
      <c r="B22" s="121"/>
      <c r="C22" s="41" t="s">
        <v>1</v>
      </c>
      <c r="D22" s="42">
        <v>1.5206404320987653E-2</v>
      </c>
      <c r="E22" s="31">
        <v>1.4525462962962964E-2</v>
      </c>
      <c r="F22" s="92">
        <v>1.4363425925925925E-2</v>
      </c>
      <c r="G22" s="64">
        <f t="shared" si="0"/>
        <v>1.4765432098765432E-2</v>
      </c>
      <c r="H22" s="148">
        <f t="shared" si="1"/>
        <v>3.5504510921177575E-3</v>
      </c>
      <c r="I22" s="31">
        <v>1.83101851851852E-2</v>
      </c>
      <c r="J22" s="31">
        <v>1.9641203703703706E-2</v>
      </c>
      <c r="K22" s="175">
        <f t="shared" si="2"/>
        <v>1.6090752611585948E-2</v>
      </c>
    </row>
    <row r="23" spans="1:11" x14ac:dyDescent="0.2">
      <c r="A23" s="124" t="s">
        <v>114</v>
      </c>
      <c r="B23" s="121"/>
      <c r="C23" s="44" t="s">
        <v>3</v>
      </c>
      <c r="D23" s="45">
        <v>1.3029513888888889E-2</v>
      </c>
      <c r="E23" s="31">
        <v>1.2627314814814815E-2</v>
      </c>
      <c r="F23" s="92">
        <v>1.2627314814814815E-2</v>
      </c>
      <c r="G23" s="64">
        <f t="shared" si="0"/>
        <v>1.2788194444444448E-2</v>
      </c>
      <c r="H23" s="148">
        <f t="shared" si="1"/>
        <v>5.5276887464387418E-3</v>
      </c>
      <c r="I23" s="31">
        <v>1.83101851851852E-2</v>
      </c>
      <c r="J23" s="31">
        <v>2.013888888888889E-2</v>
      </c>
      <c r="K23" s="175">
        <f t="shared" si="2"/>
        <v>1.4611200142450148E-2</v>
      </c>
    </row>
    <row r="24" spans="1:11" x14ac:dyDescent="0.2">
      <c r="A24" s="152" t="s">
        <v>123</v>
      </c>
      <c r="B24" s="153"/>
      <c r="C24" s="154" t="s">
        <v>1</v>
      </c>
      <c r="D24" s="155">
        <v>1.8119212962962962E-2</v>
      </c>
      <c r="E24" s="156">
        <v>1.7881944444444443E-2</v>
      </c>
      <c r="F24" s="157">
        <v>1.7881944444444443E-2</v>
      </c>
      <c r="G24" s="158">
        <f t="shared" si="0"/>
        <v>1.7976851851851851E-2</v>
      </c>
      <c r="H24" s="158">
        <f t="shared" si="1"/>
        <v>3.3903133903133778E-4</v>
      </c>
      <c r="I24" s="156">
        <v>1.8310185185185186E-2</v>
      </c>
      <c r="J24" s="31"/>
      <c r="K24" s="149"/>
    </row>
    <row r="25" spans="1:11" ht="11.25" customHeight="1" x14ac:dyDescent="0.2">
      <c r="A25" s="152" t="s">
        <v>122</v>
      </c>
      <c r="B25" s="153"/>
      <c r="C25" s="154" t="s">
        <v>1</v>
      </c>
      <c r="D25" s="155">
        <v>1.746759259259259E-2</v>
      </c>
      <c r="E25" s="156">
        <v>1.6712962962962961E-2</v>
      </c>
      <c r="F25" s="157">
        <v>1.6712962962962961E-2</v>
      </c>
      <c r="G25" s="158">
        <f t="shared" si="0"/>
        <v>1.7014814814814812E-2</v>
      </c>
      <c r="H25" s="158">
        <f t="shared" si="1"/>
        <v>1.3010683760683768E-3</v>
      </c>
      <c r="I25" s="156">
        <v>1.83101851851852E-2</v>
      </c>
      <c r="J25" s="31"/>
      <c r="K25" s="149"/>
    </row>
    <row r="26" spans="1:11" ht="11.25" customHeight="1" x14ac:dyDescent="0.2">
      <c r="A26" s="152" t="s">
        <v>83</v>
      </c>
      <c r="B26" s="153"/>
      <c r="C26" s="154" t="s">
        <v>1</v>
      </c>
      <c r="D26" s="155">
        <v>1.7485532407407408E-2</v>
      </c>
      <c r="E26" s="156">
        <v>1.667824074074074E-2</v>
      </c>
      <c r="F26" s="157">
        <v>1.5659722222222224E-2</v>
      </c>
      <c r="G26" s="158">
        <f t="shared" si="0"/>
        <v>1.6797453703703703E-2</v>
      </c>
      <c r="H26" s="158">
        <f t="shared" si="1"/>
        <v>1.5184294871794859E-3</v>
      </c>
      <c r="I26" s="156">
        <v>1.83101851851852E-2</v>
      </c>
      <c r="J26" s="156"/>
      <c r="K26" s="159"/>
    </row>
    <row r="27" spans="1:11" x14ac:dyDescent="0.2">
      <c r="A27" s="152" t="s">
        <v>81</v>
      </c>
      <c r="B27" s="153"/>
      <c r="C27" s="173" t="s">
        <v>2</v>
      </c>
      <c r="D27" s="174">
        <v>1.6377314814814817E-2</v>
      </c>
      <c r="E27" s="156">
        <v>1.5590277777777778E-2</v>
      </c>
      <c r="F27" s="157">
        <v>1.4687499999999999E-2</v>
      </c>
      <c r="G27" s="158">
        <f t="shared" si="0"/>
        <v>1.5724537037037037E-2</v>
      </c>
      <c r="H27" s="158">
        <f t="shared" si="1"/>
        <v>2.5913461538461524E-3</v>
      </c>
      <c r="I27" s="156">
        <v>1.83101851851852E-2</v>
      </c>
      <c r="J27" s="31"/>
      <c r="K27" s="149"/>
    </row>
    <row r="28" spans="1:11" x14ac:dyDescent="0.2">
      <c r="A28" s="162" t="s">
        <v>163</v>
      </c>
      <c r="B28" s="153"/>
      <c r="C28" s="160" t="s">
        <v>3</v>
      </c>
      <c r="D28" s="161">
        <v>1.5520833333333333E-2</v>
      </c>
      <c r="E28" s="156">
        <v>1.5324074074074073E-2</v>
      </c>
      <c r="F28" s="157">
        <v>1.5324074074074073E-2</v>
      </c>
      <c r="G28" s="158">
        <f t="shared" si="0"/>
        <v>1.5402777777777779E-2</v>
      </c>
      <c r="H28" s="158">
        <f t="shared" si="1"/>
        <v>2.9131054131054102E-3</v>
      </c>
      <c r="I28" s="156">
        <v>1.83101851851852E-2</v>
      </c>
      <c r="J28" s="31"/>
      <c r="K28" s="149"/>
    </row>
    <row r="29" spans="1:11" x14ac:dyDescent="0.2">
      <c r="A29" s="152" t="s">
        <v>131</v>
      </c>
      <c r="B29" s="153"/>
      <c r="C29" s="154" t="s">
        <v>1</v>
      </c>
      <c r="D29" s="155">
        <v>1.5528549382716049E-2</v>
      </c>
      <c r="E29" s="156">
        <v>1.5347222222222222E-2</v>
      </c>
      <c r="F29" s="157">
        <v>1.5208333333333332E-2</v>
      </c>
      <c r="G29" s="158">
        <f t="shared" si="0"/>
        <v>1.5391975308641975E-2</v>
      </c>
      <c r="H29" s="158">
        <f t="shared" si="1"/>
        <v>2.923907882241214E-3</v>
      </c>
      <c r="I29" s="156">
        <v>1.83101851851852E-2</v>
      </c>
      <c r="J29" s="31"/>
      <c r="K29" s="149"/>
    </row>
    <row r="30" spans="1:11" ht="11.25" customHeight="1" x14ac:dyDescent="0.2">
      <c r="A30" s="124" t="s">
        <v>7</v>
      </c>
      <c r="B30" s="121"/>
      <c r="C30" s="41" t="s">
        <v>1</v>
      </c>
      <c r="D30" s="42">
        <v>1.5214120370370371E-2</v>
      </c>
      <c r="E30" s="31">
        <v>1.4988425925925926E-2</v>
      </c>
      <c r="F30" s="92">
        <v>1.4201388888888888E-2</v>
      </c>
      <c r="G30" s="64">
        <f>D30*40%+E30*40%+F30*20%</f>
        <v>1.4921296296296297E-2</v>
      </c>
      <c r="H30" s="148">
        <f t="shared" si="1"/>
        <v>3.3945868945868922E-3</v>
      </c>
      <c r="I30" s="31">
        <v>1.83101851851852E-2</v>
      </c>
      <c r="J30" s="31"/>
      <c r="K30" s="149"/>
    </row>
    <row r="31" spans="1:11" x14ac:dyDescent="0.2">
      <c r="A31" s="152" t="s">
        <v>11</v>
      </c>
      <c r="B31" s="153"/>
      <c r="C31" s="160" t="s">
        <v>3</v>
      </c>
      <c r="D31" s="161">
        <v>1.5306712962962961E-2</v>
      </c>
      <c r="E31" s="156">
        <v>1.462962962962963E-2</v>
      </c>
      <c r="F31" s="157">
        <v>1.4386574074074072E-2</v>
      </c>
      <c r="G31" s="158">
        <f t="shared" si="0"/>
        <v>1.4851851851851852E-2</v>
      </c>
      <c r="H31" s="158">
        <f t="shared" si="1"/>
        <v>3.4640313390313371E-3</v>
      </c>
      <c r="I31" s="156">
        <v>1.83101851851852E-2</v>
      </c>
      <c r="J31" s="31"/>
      <c r="K31" s="149"/>
    </row>
    <row r="32" spans="1:11" x14ac:dyDescent="0.2">
      <c r="A32" s="152" t="s">
        <v>179</v>
      </c>
      <c r="B32" s="153"/>
      <c r="C32" s="160" t="s">
        <v>3</v>
      </c>
      <c r="D32" s="161">
        <v>1.5162037037037036E-2</v>
      </c>
      <c r="E32" s="156">
        <v>1.4583333333333332E-2</v>
      </c>
      <c r="F32" s="157">
        <v>1.4583333333333332E-2</v>
      </c>
      <c r="G32" s="158">
        <f t="shared" si="0"/>
        <v>1.4814814814814814E-2</v>
      </c>
      <c r="H32" s="158">
        <f t="shared" si="1"/>
        <v>3.5010683760683756E-3</v>
      </c>
      <c r="I32" s="156">
        <v>1.83101851851852E-2</v>
      </c>
      <c r="J32" s="31"/>
      <c r="K32" s="149"/>
    </row>
    <row r="33" spans="1:11" x14ac:dyDescent="0.2">
      <c r="A33" s="162" t="s">
        <v>38</v>
      </c>
      <c r="B33" s="163" t="s">
        <v>83</v>
      </c>
      <c r="C33" s="164" t="s">
        <v>126</v>
      </c>
      <c r="D33" s="165">
        <v>1.4498456790123458E-2</v>
      </c>
      <c r="E33" s="156">
        <v>1.4074074074074074E-2</v>
      </c>
      <c r="F33" s="157">
        <v>1.4074074074074074E-2</v>
      </c>
      <c r="G33" s="158">
        <f t="shared" si="0"/>
        <v>1.4243827160493829E-2</v>
      </c>
      <c r="H33" s="158">
        <f t="shared" si="1"/>
        <v>4.0720560303893604E-3</v>
      </c>
      <c r="I33" s="156">
        <v>1.83101851851852E-2</v>
      </c>
      <c r="J33" s="31"/>
      <c r="K33" s="149"/>
    </row>
    <row r="34" spans="1:11" x14ac:dyDescent="0.2">
      <c r="A34" s="152" t="s">
        <v>8</v>
      </c>
      <c r="B34" s="153"/>
      <c r="C34" s="160" t="s">
        <v>3</v>
      </c>
      <c r="D34" s="161">
        <v>1.4682870370370369E-2</v>
      </c>
      <c r="E34" s="156">
        <v>1.3854166666666666E-2</v>
      </c>
      <c r="F34" s="157">
        <v>1.3657407407407408E-2</v>
      </c>
      <c r="G34" s="158">
        <f t="shared" si="0"/>
        <v>1.4146296296296297E-2</v>
      </c>
      <c r="H34" s="158">
        <f t="shared" si="1"/>
        <v>4.1695868945868918E-3</v>
      </c>
      <c r="I34" s="156">
        <v>1.83101851851852E-2</v>
      </c>
      <c r="J34" s="31"/>
      <c r="K34" s="149"/>
    </row>
    <row r="35" spans="1:11" x14ac:dyDescent="0.2">
      <c r="A35" s="152" t="s">
        <v>37</v>
      </c>
      <c r="B35" s="153"/>
      <c r="C35" s="160" t="s">
        <v>3</v>
      </c>
      <c r="D35" s="161">
        <v>1.3998842592592594E-2</v>
      </c>
      <c r="E35" s="156">
        <v>1.383101851851852E-2</v>
      </c>
      <c r="F35" s="157">
        <v>1.383101851851852E-2</v>
      </c>
      <c r="G35" s="158">
        <f t="shared" si="0"/>
        <v>1.3898148148148153E-2</v>
      </c>
      <c r="H35" s="158">
        <f t="shared" si="1"/>
        <v>4.4177350427350368E-3</v>
      </c>
      <c r="I35" s="156">
        <v>1.83101851851852E-2</v>
      </c>
      <c r="J35" s="31"/>
      <c r="K35" s="149"/>
    </row>
    <row r="36" spans="1:11" x14ac:dyDescent="0.2">
      <c r="A36" s="152" t="s">
        <v>59</v>
      </c>
      <c r="B36" s="153"/>
      <c r="C36" s="160" t="s">
        <v>3</v>
      </c>
      <c r="D36" s="161">
        <v>1.4193672839506172E-2</v>
      </c>
      <c r="E36" s="156">
        <v>1.3530092592592594E-2</v>
      </c>
      <c r="F36" s="157">
        <v>1.3530092592592594E-2</v>
      </c>
      <c r="G36" s="158">
        <f t="shared" si="0"/>
        <v>1.3795524691358026E-2</v>
      </c>
      <c r="H36" s="158">
        <f t="shared" si="1"/>
        <v>4.5203584995251629E-3</v>
      </c>
      <c r="I36" s="156">
        <v>1.83101851851852E-2</v>
      </c>
      <c r="J36" s="31"/>
      <c r="K36" s="149"/>
    </row>
    <row r="37" spans="1:11" x14ac:dyDescent="0.2">
      <c r="A37" s="152" t="s">
        <v>99</v>
      </c>
      <c r="B37" s="153"/>
      <c r="C37" s="160" t="s">
        <v>3</v>
      </c>
      <c r="D37" s="161">
        <v>1.3949074074074076E-2</v>
      </c>
      <c r="E37" s="156">
        <v>1.3090277777777779E-2</v>
      </c>
      <c r="F37" s="157">
        <v>1.3090277777777779E-2</v>
      </c>
      <c r="G37" s="158">
        <f t="shared" si="0"/>
        <v>1.3433796296296298E-2</v>
      </c>
      <c r="H37" s="158">
        <f t="shared" si="1"/>
        <v>4.8820868945868914E-3</v>
      </c>
      <c r="I37" s="156">
        <v>1.83101851851852E-2</v>
      </c>
      <c r="J37" s="31"/>
      <c r="K37" s="149"/>
    </row>
    <row r="38" spans="1:11" x14ac:dyDescent="0.2">
      <c r="A38" s="152" t="s">
        <v>51</v>
      </c>
      <c r="B38" s="153"/>
      <c r="C38" s="160" t="s">
        <v>3</v>
      </c>
      <c r="D38" s="161">
        <v>1.359375E-2</v>
      </c>
      <c r="E38" s="156">
        <v>1.3078703703703703E-2</v>
      </c>
      <c r="F38" s="157">
        <v>1.2997685185185183E-2</v>
      </c>
      <c r="G38" s="158">
        <f t="shared" si="0"/>
        <v>1.326851851851852E-2</v>
      </c>
      <c r="H38" s="158">
        <f t="shared" si="1"/>
        <v>5.0473646723646695E-3</v>
      </c>
      <c r="I38" s="156">
        <v>1.83101851851852E-2</v>
      </c>
      <c r="J38" s="31"/>
      <c r="K38" s="149"/>
    </row>
    <row r="39" spans="1:11" ht="13.5" thickBot="1" x14ac:dyDescent="0.25">
      <c r="A39" s="166" t="s">
        <v>59</v>
      </c>
      <c r="B39" s="167" t="s">
        <v>114</v>
      </c>
      <c r="C39" s="168" t="s">
        <v>127</v>
      </c>
      <c r="D39" s="169">
        <v>1.2123842592592592E-2</v>
      </c>
      <c r="E39" s="170">
        <v>1.1967592592592592E-2</v>
      </c>
      <c r="F39" s="171">
        <v>1.1967592592592592E-2</v>
      </c>
      <c r="G39" s="172">
        <f t="shared" si="0"/>
        <v>1.2030092592592594E-2</v>
      </c>
      <c r="H39" s="172">
        <f t="shared" si="1"/>
        <v>6.2857905982905953E-3</v>
      </c>
      <c r="I39" s="170">
        <v>1.83101851851852E-2</v>
      </c>
      <c r="J39" s="150"/>
      <c r="K39" s="151"/>
    </row>
  </sheetData>
  <phoneticPr fontId="0" type="noConversion"/>
  <conditionalFormatting sqref="L4:IV39">
    <cfRule type="cellIs" dxfId="5" priority="1" stopIfTrue="1" operator="equal">
      <formula>IF(L4:L39&gt;0,SMALL(L$4:L$39,1),4)</formula>
    </cfRule>
    <cfRule type="cellIs" dxfId="4" priority="2" stopIfTrue="1" operator="equal">
      <formula>IF(L4:L39&gt;0,SMALL(L$4:L$39,2),4)</formula>
    </cfRule>
    <cfRule type="cellIs" dxfId="3" priority="3" stopIfTrue="1" operator="equal">
      <formula>IF(L4:L39&gt;0,SMALL(L$4:L$39,3),4)</formula>
    </cfRule>
  </conditionalFormatting>
  <conditionalFormatting sqref="H4:J39">
    <cfRule type="cellIs" dxfId="2" priority="4" stopIfTrue="1" operator="equal">
      <formula>IF(L4:L39&gt;0,SMALL(L$4:L$39,1),4)</formula>
    </cfRule>
    <cfRule type="cellIs" dxfId="1" priority="5" stopIfTrue="1" operator="equal">
      <formula>IF(L4:L39&gt;0,SMALL(L$4:L$39,2),4)</formula>
    </cfRule>
    <cfRule type="cellIs" dxfId="0" priority="6" stopIfTrue="1" operator="equal">
      <formula>IF(L4:L39&gt;0,SMALL(L$4:L$39,3),4)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K21"/>
  <sheetViews>
    <sheetView workbookViewId="0">
      <selection activeCell="H1" sqref="H1:K1"/>
    </sheetView>
  </sheetViews>
  <sheetFormatPr defaultColWidth="11.42578125" defaultRowHeight="12.75" x14ac:dyDescent="0.2"/>
  <cols>
    <col min="1" max="2" width="20.140625" style="35" customWidth="1"/>
    <col min="3" max="3" width="6.28515625" style="34" customWidth="1"/>
    <col min="4" max="5" width="9.7109375" style="34" customWidth="1"/>
    <col min="6" max="6" width="10" style="34" customWidth="1"/>
    <col min="7" max="8" width="11.42578125" style="35"/>
    <col min="9" max="9" width="13.140625" style="35" customWidth="1"/>
    <col min="10" max="10" width="11.42578125" style="35"/>
    <col min="11" max="11" width="15.28515625" style="35" bestFit="1" customWidth="1"/>
    <col min="12" max="16384" width="11.42578125" style="35"/>
  </cols>
  <sheetData>
    <row r="1" spans="1:11" ht="126" x14ac:dyDescent="0.25">
      <c r="A1" s="106"/>
      <c r="B1" s="107"/>
      <c r="C1" s="108"/>
      <c r="D1" s="109" t="s">
        <v>29</v>
      </c>
      <c r="E1" s="109" t="s">
        <v>28</v>
      </c>
      <c r="F1" s="110" t="s">
        <v>156</v>
      </c>
      <c r="G1" s="111" t="s">
        <v>160</v>
      </c>
      <c r="H1" s="112" t="s">
        <v>55</v>
      </c>
      <c r="I1" s="112" t="s">
        <v>56</v>
      </c>
      <c r="J1" s="112" t="s">
        <v>57</v>
      </c>
      <c r="K1" s="113" t="s">
        <v>58</v>
      </c>
    </row>
    <row r="2" spans="1:11" x14ac:dyDescent="0.2">
      <c r="A2" s="114" t="s">
        <v>0</v>
      </c>
      <c r="B2" s="115"/>
      <c r="C2" s="115" t="s">
        <v>4</v>
      </c>
      <c r="D2" s="115">
        <v>2008</v>
      </c>
      <c r="E2" s="115">
        <v>2008</v>
      </c>
      <c r="F2" s="116"/>
      <c r="G2" s="56"/>
      <c r="H2" s="56"/>
      <c r="I2" s="63"/>
      <c r="J2" s="56"/>
      <c r="K2" s="117"/>
    </row>
    <row r="3" spans="1:11" x14ac:dyDescent="0.2">
      <c r="A3" s="118"/>
      <c r="B3" s="61"/>
      <c r="C3" s="61"/>
      <c r="D3" s="61"/>
      <c r="E3" s="61"/>
      <c r="F3" s="116"/>
      <c r="G3" s="64"/>
      <c r="H3" s="64"/>
      <c r="I3" s="64"/>
      <c r="J3" s="71"/>
      <c r="K3" s="119"/>
    </row>
    <row r="4" spans="1:11" x14ac:dyDescent="0.2">
      <c r="A4" s="120" t="s">
        <v>145</v>
      </c>
      <c r="B4" s="121"/>
      <c r="C4" s="41" t="s">
        <v>1</v>
      </c>
      <c r="D4" s="42">
        <v>1.7384259259259259E-2</v>
      </c>
      <c r="E4" s="42">
        <v>1.5902777777777776E-2</v>
      </c>
      <c r="F4" s="92">
        <v>1.5902777777777776E-2</v>
      </c>
      <c r="G4" s="64">
        <f t="shared" ref="G4:G21" si="0">D4*40%+E4*40%+F4*20%</f>
        <v>1.6495370370370369E-2</v>
      </c>
      <c r="H4" s="64">
        <v>2.7662037037037047E-3</v>
      </c>
      <c r="I4" s="64">
        <v>1.9261574074074073E-2</v>
      </c>
      <c r="J4" s="122">
        <v>1.9004629629629632E-2</v>
      </c>
      <c r="K4" s="123">
        <f>J4-H4</f>
        <v>1.6238425925925927E-2</v>
      </c>
    </row>
    <row r="5" spans="1:11" x14ac:dyDescent="0.2">
      <c r="A5" s="124" t="s">
        <v>6</v>
      </c>
      <c r="B5" s="121"/>
      <c r="C5" s="44" t="s">
        <v>3</v>
      </c>
      <c r="D5" s="45">
        <v>1.2943376068376068E-2</v>
      </c>
      <c r="E5" s="42">
        <v>1.2106481481481482E-2</v>
      </c>
      <c r="F5" s="92">
        <v>1.1689814814814814E-2</v>
      </c>
      <c r="G5" s="64">
        <f t="shared" si="0"/>
        <v>1.2357905982905983E-2</v>
      </c>
      <c r="H5" s="64">
        <v>6.9036680911680904E-3</v>
      </c>
      <c r="I5" s="64">
        <v>1.9261574074074073E-2</v>
      </c>
      <c r="J5" s="122">
        <v>1.9386574074074073E-2</v>
      </c>
      <c r="K5" s="123">
        <f t="shared" ref="K5:K21" si="1">J5-H5</f>
        <v>1.2482905982905983E-2</v>
      </c>
    </row>
    <row r="6" spans="1:11" x14ac:dyDescent="0.2">
      <c r="A6" s="124" t="s">
        <v>146</v>
      </c>
      <c r="B6" s="121"/>
      <c r="C6" s="41" t="s">
        <v>1</v>
      </c>
      <c r="D6" s="42">
        <v>1.9872685185185184E-2</v>
      </c>
      <c r="E6" s="42">
        <v>1.8854166666666665E-2</v>
      </c>
      <c r="F6" s="92">
        <v>1.8854166666666665E-2</v>
      </c>
      <c r="G6" s="64">
        <f t="shared" si="0"/>
        <v>1.9261574074074073E-2</v>
      </c>
      <c r="H6" s="64">
        <v>0</v>
      </c>
      <c r="I6" s="64">
        <v>1.9261574074074073E-2</v>
      </c>
      <c r="J6" s="122">
        <v>1.9490740740740743E-2</v>
      </c>
      <c r="K6" s="123">
        <f t="shared" si="1"/>
        <v>1.9490740740740743E-2</v>
      </c>
    </row>
    <row r="7" spans="1:11" x14ac:dyDescent="0.2">
      <c r="A7" s="125" t="s">
        <v>37</v>
      </c>
      <c r="B7" s="126" t="s">
        <v>59</v>
      </c>
      <c r="C7" s="47" t="s">
        <v>127</v>
      </c>
      <c r="D7" s="48">
        <v>1.2349537037037039E-2</v>
      </c>
      <c r="E7" s="42">
        <v>1.2349537037037039E-2</v>
      </c>
      <c r="F7" s="92">
        <v>1.2349537037037039E-2</v>
      </c>
      <c r="G7" s="64">
        <f t="shared" si="0"/>
        <v>1.2349537037037041E-2</v>
      </c>
      <c r="H7" s="64">
        <v>6.9120370370370325E-3</v>
      </c>
      <c r="I7" s="64">
        <v>1.9261574074074073E-2</v>
      </c>
      <c r="J7" s="122">
        <v>1.9664351851851853E-2</v>
      </c>
      <c r="K7" s="123">
        <f t="shared" si="1"/>
        <v>1.275231481481482E-2</v>
      </c>
    </row>
    <row r="8" spans="1:11" x14ac:dyDescent="0.2">
      <c r="A8" s="124" t="s">
        <v>85</v>
      </c>
      <c r="B8" s="121"/>
      <c r="C8" s="44" t="s">
        <v>3</v>
      </c>
      <c r="D8" s="45">
        <v>1.2864583333333332E-2</v>
      </c>
      <c r="E8" s="42">
        <v>1.2418981481481482E-2</v>
      </c>
      <c r="F8" s="92">
        <v>1.2418981481481482E-2</v>
      </c>
      <c r="G8" s="64">
        <f t="shared" si="0"/>
        <v>1.2597222222222221E-2</v>
      </c>
      <c r="H8" s="64">
        <v>6.6643518518518519E-3</v>
      </c>
      <c r="I8" s="64">
        <v>1.9261574074074073E-2</v>
      </c>
      <c r="J8" s="122">
        <v>1.96875E-2</v>
      </c>
      <c r="K8" s="123">
        <f t="shared" si="1"/>
        <v>1.3023148148148148E-2</v>
      </c>
    </row>
    <row r="9" spans="1:11" x14ac:dyDescent="0.2">
      <c r="A9" s="124" t="s">
        <v>9</v>
      </c>
      <c r="B9" s="121"/>
      <c r="C9" s="41" t="s">
        <v>1</v>
      </c>
      <c r="D9" s="42">
        <v>1.4398148148148151E-2</v>
      </c>
      <c r="E9" s="42">
        <v>1.3865740740740739E-2</v>
      </c>
      <c r="F9" s="92">
        <v>1.3865740740740739E-2</v>
      </c>
      <c r="G9" s="64">
        <f t="shared" si="0"/>
        <v>1.4078703703703704E-2</v>
      </c>
      <c r="H9" s="64">
        <v>5.1828703703703689E-3</v>
      </c>
      <c r="I9" s="64">
        <v>1.9261574074074073E-2</v>
      </c>
      <c r="J9" s="122">
        <v>1.9768518518518515E-2</v>
      </c>
      <c r="K9" s="123">
        <f t="shared" si="1"/>
        <v>1.4585648148148146E-2</v>
      </c>
    </row>
    <row r="10" spans="1:11" x14ac:dyDescent="0.2">
      <c r="A10" s="124" t="s">
        <v>21</v>
      </c>
      <c r="B10" s="121"/>
      <c r="C10" s="41" t="s">
        <v>1</v>
      </c>
      <c r="D10" s="42">
        <v>1.6528420781893004E-2</v>
      </c>
      <c r="E10" s="42">
        <v>1.5752314814814813E-2</v>
      </c>
      <c r="F10" s="92">
        <v>1.5335648148148147E-2</v>
      </c>
      <c r="G10" s="64">
        <f t="shared" si="0"/>
        <v>1.5979423868312755E-2</v>
      </c>
      <c r="H10" s="64">
        <v>3.2821502057613187E-3</v>
      </c>
      <c r="I10" s="64">
        <v>1.9261574074074073E-2</v>
      </c>
      <c r="J10" s="122">
        <v>1.9780092592592592E-2</v>
      </c>
      <c r="K10" s="123">
        <f t="shared" si="1"/>
        <v>1.6497942386831273E-2</v>
      </c>
    </row>
    <row r="11" spans="1:11" x14ac:dyDescent="0.2">
      <c r="A11" s="124" t="s">
        <v>19</v>
      </c>
      <c r="B11" s="121"/>
      <c r="C11" s="41" t="s">
        <v>1</v>
      </c>
      <c r="D11" s="42">
        <v>1.7700066137566136E-2</v>
      </c>
      <c r="E11" s="42">
        <v>1.712962962962963E-2</v>
      </c>
      <c r="F11" s="92">
        <v>1.5868055555555555E-2</v>
      </c>
      <c r="G11" s="64">
        <f t="shared" si="0"/>
        <v>1.7105489417989415E-2</v>
      </c>
      <c r="H11" s="64">
        <v>2.1560846560846579E-3</v>
      </c>
      <c r="I11" s="64">
        <v>1.9261574074074073E-2</v>
      </c>
      <c r="J11" s="122">
        <v>1.9791666666666666E-2</v>
      </c>
      <c r="K11" s="123">
        <f t="shared" si="1"/>
        <v>1.7635582010582008E-2</v>
      </c>
    </row>
    <row r="12" spans="1:11" x14ac:dyDescent="0.2">
      <c r="A12" s="124" t="s">
        <v>11</v>
      </c>
      <c r="B12" s="121"/>
      <c r="C12" s="41" t="s">
        <v>1</v>
      </c>
      <c r="D12" s="42">
        <v>1.527560763888889E-2</v>
      </c>
      <c r="E12" s="42">
        <v>1.4363425925925925E-2</v>
      </c>
      <c r="F12" s="92">
        <v>1.4363425925925925E-2</v>
      </c>
      <c r="G12" s="64">
        <f t="shared" si="0"/>
        <v>1.4728298611111112E-2</v>
      </c>
      <c r="H12" s="64">
        <v>4.5332754629629612E-3</v>
      </c>
      <c r="I12" s="64">
        <v>1.9261574074074073E-2</v>
      </c>
      <c r="J12" s="122">
        <v>1.9803240740740739E-2</v>
      </c>
      <c r="K12" s="123">
        <f t="shared" si="1"/>
        <v>1.5269965277777778E-2</v>
      </c>
    </row>
    <row r="13" spans="1:11" x14ac:dyDescent="0.2">
      <c r="A13" s="124" t="s">
        <v>102</v>
      </c>
      <c r="B13" s="121"/>
      <c r="C13" s="41" t="s">
        <v>1</v>
      </c>
      <c r="D13" s="42">
        <v>1.5555555555555553E-2</v>
      </c>
      <c r="E13" s="42">
        <v>1.486111111111111E-2</v>
      </c>
      <c r="F13" s="92">
        <v>1.4733796296296295E-2</v>
      </c>
      <c r="G13" s="64">
        <f t="shared" si="0"/>
        <v>1.5113425925925926E-2</v>
      </c>
      <c r="H13" s="64">
        <v>4.1481481481481473E-3</v>
      </c>
      <c r="I13" s="64">
        <v>1.9261574074074073E-2</v>
      </c>
      <c r="J13" s="122">
        <v>1.982638888888889E-2</v>
      </c>
      <c r="K13" s="123">
        <f t="shared" si="1"/>
        <v>1.5678240740740743E-2</v>
      </c>
    </row>
    <row r="14" spans="1:11" x14ac:dyDescent="0.2">
      <c r="A14" s="124" t="s">
        <v>99</v>
      </c>
      <c r="B14" s="121"/>
      <c r="C14" s="44" t="s">
        <v>3</v>
      </c>
      <c r="D14" s="45">
        <v>1.3590856481481482E-2</v>
      </c>
      <c r="E14" s="42">
        <v>1.3101851851851852E-2</v>
      </c>
      <c r="F14" s="92">
        <v>1.3101851851851852E-2</v>
      </c>
      <c r="G14" s="64">
        <f t="shared" si="0"/>
        <v>1.3297453703703704E-2</v>
      </c>
      <c r="H14" s="64">
        <v>5.9641203703703696E-3</v>
      </c>
      <c r="I14" s="64">
        <v>1.9261574074074073E-2</v>
      </c>
      <c r="J14" s="122">
        <v>1.9837962962962963E-2</v>
      </c>
      <c r="K14" s="123">
        <f t="shared" si="1"/>
        <v>1.3873842592592594E-2</v>
      </c>
    </row>
    <row r="15" spans="1:11" x14ac:dyDescent="0.2">
      <c r="A15" s="124" t="s">
        <v>51</v>
      </c>
      <c r="B15" s="121"/>
      <c r="C15" s="44" t="s">
        <v>3</v>
      </c>
      <c r="D15" s="45">
        <v>1.3983796296296295E-2</v>
      </c>
      <c r="E15" s="42">
        <v>1.2997685185185183E-2</v>
      </c>
      <c r="F15" s="92">
        <v>1.2997685185185183E-2</v>
      </c>
      <c r="G15" s="64">
        <f t="shared" si="0"/>
        <v>1.3392129629629631E-2</v>
      </c>
      <c r="H15" s="64">
        <v>5.8694444444444428E-3</v>
      </c>
      <c r="I15" s="64">
        <v>1.9261574074074073E-2</v>
      </c>
      <c r="J15" s="122">
        <v>1.9849537037037037E-2</v>
      </c>
      <c r="K15" s="123">
        <f t="shared" si="1"/>
        <v>1.3980092592592594E-2</v>
      </c>
    </row>
    <row r="16" spans="1:11" x14ac:dyDescent="0.2">
      <c r="A16" s="124" t="s">
        <v>114</v>
      </c>
      <c r="B16" s="121"/>
      <c r="C16" s="44" t="s">
        <v>3</v>
      </c>
      <c r="D16" s="45">
        <v>1.3284722222222222E-2</v>
      </c>
      <c r="E16" s="42">
        <v>1.2789351851851852E-2</v>
      </c>
      <c r="F16" s="92">
        <v>1.2789351851851852E-2</v>
      </c>
      <c r="G16" s="64">
        <f t="shared" si="0"/>
        <v>1.2987499999999999E-2</v>
      </c>
      <c r="H16" s="64">
        <v>6.2740740740740743E-3</v>
      </c>
      <c r="I16" s="64">
        <v>1.9261574074074073E-2</v>
      </c>
      <c r="J16" s="122">
        <v>1.9861111111111111E-2</v>
      </c>
      <c r="K16" s="123">
        <f t="shared" si="1"/>
        <v>1.3587037037037036E-2</v>
      </c>
    </row>
    <row r="17" spans="1:11" x14ac:dyDescent="0.2">
      <c r="A17" s="124" t="s">
        <v>137</v>
      </c>
      <c r="B17" s="121"/>
      <c r="C17" s="44" t="s">
        <v>3</v>
      </c>
      <c r="D17" s="45">
        <v>1.2888888888888889E-2</v>
      </c>
      <c r="E17" s="42">
        <v>1.2210648148148146E-2</v>
      </c>
      <c r="F17" s="92">
        <v>1.2210648148148146E-2</v>
      </c>
      <c r="G17" s="64">
        <f t="shared" si="0"/>
        <v>1.2481944444444443E-2</v>
      </c>
      <c r="H17" s="64">
        <v>6.7796296296296302E-3</v>
      </c>
      <c r="I17" s="64">
        <v>1.9261574074074073E-2</v>
      </c>
      <c r="J17" s="122">
        <v>1.9861111111111111E-2</v>
      </c>
      <c r="K17" s="123">
        <f t="shared" si="1"/>
        <v>1.308148148148148E-2</v>
      </c>
    </row>
    <row r="18" spans="1:11" x14ac:dyDescent="0.2">
      <c r="A18" s="124" t="s">
        <v>67</v>
      </c>
      <c r="B18" s="121"/>
      <c r="C18" s="44" t="s">
        <v>3</v>
      </c>
      <c r="D18" s="45">
        <v>1.3585069444444443E-2</v>
      </c>
      <c r="E18" s="42">
        <v>1.3252314814814814E-2</v>
      </c>
      <c r="F18" s="92">
        <v>1.3252314814814814E-2</v>
      </c>
      <c r="G18" s="64">
        <f t="shared" si="0"/>
        <v>1.3385416666666667E-2</v>
      </c>
      <c r="H18" s="64">
        <v>5.8761574074074063E-3</v>
      </c>
      <c r="I18" s="64">
        <v>1.9261574074074073E-2</v>
      </c>
      <c r="J18" s="122">
        <v>1.9872685185185184E-2</v>
      </c>
      <c r="K18" s="123">
        <f t="shared" si="1"/>
        <v>1.3996527777777778E-2</v>
      </c>
    </row>
    <row r="19" spans="1:11" x14ac:dyDescent="0.2">
      <c r="A19" s="124" t="s">
        <v>73</v>
      </c>
      <c r="B19" s="121"/>
      <c r="C19" s="41" t="s">
        <v>1</v>
      </c>
      <c r="D19" s="42">
        <v>1.4847494553376903E-2</v>
      </c>
      <c r="E19" s="42">
        <v>1.4108796296296295E-2</v>
      </c>
      <c r="F19" s="92">
        <v>1.4108796296296295E-2</v>
      </c>
      <c r="G19" s="64">
        <f t="shared" si="0"/>
        <v>1.440427559912854E-2</v>
      </c>
      <c r="H19" s="64">
        <v>4.8572984749455338E-3</v>
      </c>
      <c r="I19" s="64">
        <v>1.9261574074074073E-2</v>
      </c>
      <c r="J19" s="122">
        <v>1.9907407407407408E-2</v>
      </c>
      <c r="K19" s="123">
        <f t="shared" si="1"/>
        <v>1.5050108932461875E-2</v>
      </c>
    </row>
    <row r="20" spans="1:11" x14ac:dyDescent="0.2">
      <c r="A20" s="124" t="s">
        <v>8</v>
      </c>
      <c r="B20" s="121"/>
      <c r="C20" s="44" t="s">
        <v>3</v>
      </c>
      <c r="D20" s="45">
        <v>1.4519675925925924E-2</v>
      </c>
      <c r="E20" s="42">
        <v>1.4120370370370368E-2</v>
      </c>
      <c r="F20" s="92">
        <v>1.3657407407407408E-2</v>
      </c>
      <c r="G20" s="64">
        <f t="shared" si="0"/>
        <v>1.41875E-2</v>
      </c>
      <c r="H20" s="64">
        <v>5.0740740740740729E-3</v>
      </c>
      <c r="I20" s="64">
        <v>1.9261574074074073E-2</v>
      </c>
      <c r="J20" s="122">
        <v>2.0127314814814817E-2</v>
      </c>
      <c r="K20" s="123">
        <f t="shared" si="1"/>
        <v>1.5053240740740744E-2</v>
      </c>
    </row>
    <row r="21" spans="1:11" ht="13.5" thickBot="1" x14ac:dyDescent="0.25">
      <c r="A21" s="127" t="s">
        <v>83</v>
      </c>
      <c r="B21" s="128"/>
      <c r="C21" s="129" t="s">
        <v>1</v>
      </c>
      <c r="D21" s="130">
        <v>1.6891835016835017E-2</v>
      </c>
      <c r="E21" s="130">
        <v>1.6284722222222221E-2</v>
      </c>
      <c r="F21" s="131">
        <v>1.5659722222222224E-2</v>
      </c>
      <c r="G21" s="132">
        <f t="shared" si="0"/>
        <v>1.6402567340067339E-2</v>
      </c>
      <c r="H21" s="132">
        <v>2.8590067340067346E-3</v>
      </c>
      <c r="I21" s="132">
        <v>1.9261574074074073E-2</v>
      </c>
      <c r="J21" s="133">
        <v>2.0532407407407405E-2</v>
      </c>
      <c r="K21" s="134">
        <f t="shared" si="1"/>
        <v>1.7673400673400671E-2</v>
      </c>
    </row>
  </sheetData>
  <phoneticPr fontId="0" type="noConversion"/>
  <pageMargins left="0.23" right="0.28999999999999998" top="1" bottom="1" header="0.5" footer="0.5"/>
  <pageSetup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18"/>
  <sheetViews>
    <sheetView workbookViewId="0">
      <selection activeCell="G36" sqref="G36"/>
    </sheetView>
  </sheetViews>
  <sheetFormatPr defaultColWidth="11.42578125" defaultRowHeight="12.75" x14ac:dyDescent="0.2"/>
  <cols>
    <col min="1" max="1" width="18.42578125" style="35" customWidth="1"/>
    <col min="2" max="2" width="11.85546875" style="34" customWidth="1"/>
    <col min="3" max="3" width="6.28515625" style="34" customWidth="1"/>
    <col min="4" max="4" width="8.28515625" style="34" customWidth="1"/>
    <col min="5" max="5" width="12.5703125" style="34" customWidth="1"/>
    <col min="6" max="6" width="10" style="34" customWidth="1"/>
    <col min="7" max="7" width="23.5703125" style="34" customWidth="1"/>
    <col min="8" max="8" width="11.42578125" style="34"/>
    <col min="9" max="9" width="11.85546875" style="35" customWidth="1"/>
    <col min="10" max="10" width="9.85546875" style="34" customWidth="1"/>
    <col min="11" max="11" width="9.28515625" style="34" customWidth="1"/>
    <col min="12" max="16384" width="11.42578125" style="35"/>
  </cols>
  <sheetData>
    <row r="1" spans="1:11" ht="57.75" thickTop="1" x14ac:dyDescent="0.25">
      <c r="A1" s="36" t="s">
        <v>0</v>
      </c>
      <c r="B1" s="57" t="s">
        <v>119</v>
      </c>
      <c r="C1" s="57" t="s">
        <v>4</v>
      </c>
      <c r="D1" s="57" t="s">
        <v>116</v>
      </c>
      <c r="E1" s="57" t="s">
        <v>115</v>
      </c>
      <c r="F1" s="57" t="s">
        <v>117</v>
      </c>
      <c r="G1" s="58" t="s">
        <v>118</v>
      </c>
      <c r="H1" s="58" t="s">
        <v>55</v>
      </c>
      <c r="I1" s="58" t="s">
        <v>56</v>
      </c>
      <c r="J1" s="58" t="s">
        <v>57</v>
      </c>
      <c r="K1" s="59" t="s">
        <v>58</v>
      </c>
    </row>
    <row r="2" spans="1:11" x14ac:dyDescent="0.2">
      <c r="A2" s="60"/>
      <c r="B2" s="56"/>
      <c r="C2" s="61"/>
      <c r="D2" s="61"/>
      <c r="E2" s="62"/>
      <c r="F2" s="62"/>
      <c r="G2" s="56"/>
      <c r="H2" s="56"/>
      <c r="I2" s="63"/>
      <c r="J2" s="56"/>
      <c r="K2" s="70"/>
    </row>
    <row r="3" spans="1:11" x14ac:dyDescent="0.2">
      <c r="A3" s="40" t="s">
        <v>19</v>
      </c>
      <c r="B3" s="56">
        <v>9</v>
      </c>
      <c r="C3" s="41" t="s">
        <v>1</v>
      </c>
      <c r="D3" s="42">
        <v>1.7700617283950622E-2</v>
      </c>
      <c r="E3" s="31">
        <v>1.6423611111111111E-2</v>
      </c>
      <c r="F3" s="31">
        <v>1.5868055555555555E-2</v>
      </c>
      <c r="G3" s="64">
        <f t="shared" ref="G3:G17" si="0">D3*40%+E3*40%+F3*20%</f>
        <v>1.6823302469135805E-2</v>
      </c>
      <c r="H3" s="64">
        <v>0</v>
      </c>
      <c r="I3" s="64">
        <f>G3+H3</f>
        <v>1.6823302469135805E-2</v>
      </c>
      <c r="J3" s="71">
        <v>1.6458333333333332E-2</v>
      </c>
      <c r="K3" s="72">
        <f>J3-H3</f>
        <v>1.6458333333333332E-2</v>
      </c>
    </row>
    <row r="4" spans="1:11" x14ac:dyDescent="0.2">
      <c r="A4" s="40" t="s">
        <v>85</v>
      </c>
      <c r="B4" s="56">
        <v>5</v>
      </c>
      <c r="C4" s="44" t="s">
        <v>3</v>
      </c>
      <c r="D4" s="45">
        <v>1.3360902777777777E-2</v>
      </c>
      <c r="E4" s="31">
        <v>1.2939814814814814E-2</v>
      </c>
      <c r="F4" s="31">
        <v>1.2939814814814814E-2</v>
      </c>
      <c r="G4" s="64">
        <f t="shared" si="0"/>
        <v>1.3108249999999998E-2</v>
      </c>
      <c r="H4" s="64">
        <v>3.7150524691358065E-3</v>
      </c>
      <c r="I4" s="64">
        <f t="shared" ref="I4:I17" si="1">G4+H4</f>
        <v>1.6823302469135805E-2</v>
      </c>
      <c r="J4" s="71">
        <v>1.6666666666666666E-2</v>
      </c>
      <c r="K4" s="72">
        <f t="shared" ref="K4:K17" si="2">J4-H4</f>
        <v>1.295161419753086E-2</v>
      </c>
    </row>
    <row r="5" spans="1:11" x14ac:dyDescent="0.2">
      <c r="A5" s="40" t="s">
        <v>73</v>
      </c>
      <c r="B5" s="56">
        <v>13</v>
      </c>
      <c r="C5" s="41" t="s">
        <v>1</v>
      </c>
      <c r="D5" s="42">
        <v>1.5750210437710441E-2</v>
      </c>
      <c r="E5" s="31">
        <v>1.4791666666666668E-2</v>
      </c>
      <c r="F5" s="31">
        <v>1.4791666666666668E-2</v>
      </c>
      <c r="G5" s="64">
        <f t="shared" si="0"/>
        <v>1.5175084175084178E-2</v>
      </c>
      <c r="H5" s="64">
        <v>1.6482182940516267E-3</v>
      </c>
      <c r="I5" s="64">
        <f t="shared" si="1"/>
        <v>1.6823302469135805E-2</v>
      </c>
      <c r="J5" s="71">
        <v>1.6747685185185185E-2</v>
      </c>
      <c r="K5" s="72">
        <f t="shared" si="2"/>
        <v>1.5099466891133558E-2</v>
      </c>
    </row>
    <row r="6" spans="1:11" x14ac:dyDescent="0.2">
      <c r="A6" s="46" t="s">
        <v>47</v>
      </c>
      <c r="B6" s="56">
        <v>4</v>
      </c>
      <c r="C6" s="47" t="s">
        <v>23</v>
      </c>
      <c r="D6" s="48">
        <v>1.2991898148148148E-2</v>
      </c>
      <c r="E6" s="31">
        <v>1.2500000000000001E-2</v>
      </c>
      <c r="F6" s="31">
        <v>1.2500000000000001E-2</v>
      </c>
      <c r="G6" s="64">
        <f t="shared" si="0"/>
        <v>1.269675925925926E-2</v>
      </c>
      <c r="H6" s="64">
        <v>4.1265432098765448E-3</v>
      </c>
      <c r="I6" s="64">
        <f t="shared" si="1"/>
        <v>1.6823302469135805E-2</v>
      </c>
      <c r="J6" s="71">
        <v>1.6840277777777777E-2</v>
      </c>
      <c r="K6" s="72">
        <f t="shared" si="2"/>
        <v>1.2713734567901232E-2</v>
      </c>
    </row>
    <row r="7" spans="1:11" x14ac:dyDescent="0.2">
      <c r="A7" s="40" t="s">
        <v>20</v>
      </c>
      <c r="B7" s="56">
        <v>6</v>
      </c>
      <c r="C7" s="44" t="s">
        <v>3</v>
      </c>
      <c r="D7" s="45">
        <v>1.2899305555555556E-2</v>
      </c>
      <c r="E7" s="31">
        <v>1.2615740740740742E-2</v>
      </c>
      <c r="F7" s="31">
        <v>1.2615740740740742E-2</v>
      </c>
      <c r="G7" s="64">
        <f t="shared" si="0"/>
        <v>1.272916666666667E-2</v>
      </c>
      <c r="H7" s="64">
        <v>4.094135802469135E-3</v>
      </c>
      <c r="I7" s="64">
        <f t="shared" si="1"/>
        <v>1.6823302469135805E-2</v>
      </c>
      <c r="J7" s="71">
        <v>1.6921296296296299E-2</v>
      </c>
      <c r="K7" s="72">
        <f t="shared" si="2"/>
        <v>1.2827160493827164E-2</v>
      </c>
    </row>
    <row r="8" spans="1:11" x14ac:dyDescent="0.2">
      <c r="A8" s="40" t="s">
        <v>38</v>
      </c>
      <c r="B8" s="56">
        <v>9</v>
      </c>
      <c r="C8" s="41" t="s">
        <v>1</v>
      </c>
      <c r="D8" s="42">
        <v>1.4627057613168725E-2</v>
      </c>
      <c r="E8" s="31">
        <v>1.3807870370370371E-2</v>
      </c>
      <c r="F8" s="31">
        <v>1.3807870370370371E-2</v>
      </c>
      <c r="G8" s="64">
        <f t="shared" si="0"/>
        <v>1.4135545267489712E-2</v>
      </c>
      <c r="H8" s="64">
        <v>2.6877572016460929E-3</v>
      </c>
      <c r="I8" s="64">
        <f t="shared" si="1"/>
        <v>1.6823302469135805E-2</v>
      </c>
      <c r="J8" s="71">
        <v>1.7037037037037038E-2</v>
      </c>
      <c r="K8" s="72">
        <f t="shared" si="2"/>
        <v>1.4349279835390945E-2</v>
      </c>
    </row>
    <row r="9" spans="1:11" x14ac:dyDescent="0.2">
      <c r="A9" s="40" t="s">
        <v>21</v>
      </c>
      <c r="B9" s="56">
        <v>9</v>
      </c>
      <c r="C9" s="41" t="s">
        <v>1</v>
      </c>
      <c r="D9" s="42">
        <v>1.6248713991769546E-2</v>
      </c>
      <c r="E9" s="31">
        <v>1.5787037037037037E-2</v>
      </c>
      <c r="F9" s="31">
        <v>1.5335648148148147E-2</v>
      </c>
      <c r="G9" s="64">
        <f t="shared" si="0"/>
        <v>1.5881430041152264E-2</v>
      </c>
      <c r="H9" s="64">
        <v>9.4187242798354082E-4</v>
      </c>
      <c r="I9" s="64">
        <f t="shared" si="1"/>
        <v>1.6823302469135805E-2</v>
      </c>
      <c r="J9" s="71">
        <v>1.7048611111111112E-2</v>
      </c>
      <c r="K9" s="72">
        <f t="shared" si="2"/>
        <v>1.6106738683127571E-2</v>
      </c>
    </row>
    <row r="10" spans="1:11" x14ac:dyDescent="0.2">
      <c r="A10" s="40" t="s">
        <v>24</v>
      </c>
      <c r="B10" s="56">
        <v>7</v>
      </c>
      <c r="C10" s="41" t="s">
        <v>1</v>
      </c>
      <c r="D10" s="42">
        <v>1.4616402116402116E-2</v>
      </c>
      <c r="E10" s="31">
        <v>1.4259259259259261E-2</v>
      </c>
      <c r="F10" s="31">
        <v>1.4201388888888888E-2</v>
      </c>
      <c r="G10" s="64">
        <f>D10*40%+E10*40%+F10*20%</f>
        <v>1.4390542328042329E-2</v>
      </c>
      <c r="H10" s="64">
        <v>2.4327601410934763E-3</v>
      </c>
      <c r="I10" s="64">
        <f t="shared" si="1"/>
        <v>1.6823302469135805E-2</v>
      </c>
      <c r="J10" s="71">
        <v>1.7060185185185185E-2</v>
      </c>
      <c r="K10" s="72">
        <f t="shared" si="2"/>
        <v>1.4627425044091709E-2</v>
      </c>
    </row>
    <row r="11" spans="1:11" x14ac:dyDescent="0.2">
      <c r="A11" s="40" t="s">
        <v>51</v>
      </c>
      <c r="B11" s="56">
        <v>4</v>
      </c>
      <c r="C11" s="44" t="s">
        <v>3</v>
      </c>
      <c r="D11" s="45">
        <v>1.4012345679012347E-2</v>
      </c>
      <c r="E11" s="31">
        <v>1.3356481481481483E-2</v>
      </c>
      <c r="F11" s="31">
        <v>1.3356481481481483E-2</v>
      </c>
      <c r="G11" s="64">
        <f t="shared" si="0"/>
        <v>1.361882716049383E-2</v>
      </c>
      <c r="H11" s="64">
        <v>3.2044753086419749E-3</v>
      </c>
      <c r="I11" s="64">
        <f t="shared" si="1"/>
        <v>1.6823302469135805E-2</v>
      </c>
      <c r="J11" s="71">
        <v>1.7175925925925924E-2</v>
      </c>
      <c r="K11" s="72">
        <f t="shared" si="2"/>
        <v>1.3971450617283949E-2</v>
      </c>
    </row>
    <row r="12" spans="1:11" x14ac:dyDescent="0.2">
      <c r="A12" s="40" t="s">
        <v>112</v>
      </c>
      <c r="B12" s="56">
        <v>4</v>
      </c>
      <c r="C12" s="41" t="s">
        <v>1</v>
      </c>
      <c r="D12" s="42">
        <v>1.6047453703703706E-2</v>
      </c>
      <c r="E12" s="31">
        <v>1.5486111111111112E-2</v>
      </c>
      <c r="F12" s="31">
        <v>1.5486111111111112E-2</v>
      </c>
      <c r="G12" s="64">
        <f t="shared" si="0"/>
        <v>1.5710648148148151E-2</v>
      </c>
      <c r="H12" s="64">
        <v>1.1126543209876542E-3</v>
      </c>
      <c r="I12" s="64">
        <f t="shared" si="1"/>
        <v>1.6823302469135805E-2</v>
      </c>
      <c r="J12" s="75">
        <v>1.7181712962962965E-2</v>
      </c>
      <c r="K12" s="72">
        <f t="shared" si="2"/>
        <v>1.606905864197531E-2</v>
      </c>
    </row>
    <row r="13" spans="1:11" x14ac:dyDescent="0.2">
      <c r="A13" s="40" t="s">
        <v>11</v>
      </c>
      <c r="B13" s="56">
        <v>15</v>
      </c>
      <c r="C13" s="41" t="s">
        <v>1</v>
      </c>
      <c r="D13" s="42">
        <v>1.5565000000000001E-2</v>
      </c>
      <c r="E13" s="31">
        <v>1.4363425925925925E-2</v>
      </c>
      <c r="F13" s="31">
        <v>1.4363425925925925E-2</v>
      </c>
      <c r="G13" s="64">
        <f t="shared" si="0"/>
        <v>1.4844055555555557E-2</v>
      </c>
      <c r="H13" s="64">
        <v>1.9792469135802484E-3</v>
      </c>
      <c r="I13" s="64">
        <f t="shared" si="1"/>
        <v>1.6823302469135805E-2</v>
      </c>
      <c r="J13" s="71">
        <v>1.7187500000000001E-2</v>
      </c>
      <c r="K13" s="72">
        <f t="shared" si="2"/>
        <v>1.5208253086419753E-2</v>
      </c>
    </row>
    <row r="14" spans="1:11" x14ac:dyDescent="0.2">
      <c r="A14" s="40" t="s">
        <v>6</v>
      </c>
      <c r="B14" s="56">
        <v>5</v>
      </c>
      <c r="C14" s="44" t="s">
        <v>3</v>
      </c>
      <c r="D14" s="45">
        <v>1.269386574074074E-2</v>
      </c>
      <c r="E14" s="31">
        <v>1.2291666666666666E-2</v>
      </c>
      <c r="F14" s="31">
        <v>1.1689814814814814E-2</v>
      </c>
      <c r="G14" s="64">
        <f t="shared" si="0"/>
        <v>1.2332175925925925E-2</v>
      </c>
      <c r="H14" s="64">
        <v>4.4911265432098797E-3</v>
      </c>
      <c r="I14" s="64">
        <f t="shared" si="1"/>
        <v>1.6823302469135805E-2</v>
      </c>
      <c r="J14" s="71">
        <v>1.7187500000000001E-2</v>
      </c>
      <c r="K14" s="72">
        <f t="shared" si="2"/>
        <v>1.2696373456790122E-2</v>
      </c>
    </row>
    <row r="15" spans="1:11" x14ac:dyDescent="0.2">
      <c r="A15" s="40" t="s">
        <v>9</v>
      </c>
      <c r="B15" s="56">
        <v>10</v>
      </c>
      <c r="C15" s="41" t="s">
        <v>1</v>
      </c>
      <c r="D15" s="42">
        <v>1.5071250000000003E-2</v>
      </c>
      <c r="E15" s="31">
        <v>1.4652777777777778E-2</v>
      </c>
      <c r="F15" s="31">
        <v>1.4398148148148148E-2</v>
      </c>
      <c r="G15" s="64">
        <f t="shared" si="0"/>
        <v>1.4769240740740744E-2</v>
      </c>
      <c r="H15" s="64">
        <v>2.0540617283950607E-3</v>
      </c>
      <c r="I15" s="64">
        <f t="shared" si="1"/>
        <v>1.6823302469135805E-2</v>
      </c>
      <c r="J15" s="71">
        <v>1.7245370370370369E-2</v>
      </c>
      <c r="K15" s="72">
        <f t="shared" si="2"/>
        <v>1.5191308641975309E-2</v>
      </c>
    </row>
    <row r="16" spans="1:11" x14ac:dyDescent="0.2">
      <c r="A16" s="40" t="s">
        <v>7</v>
      </c>
      <c r="B16" s="56">
        <v>4</v>
      </c>
      <c r="C16" s="41" t="s">
        <v>1</v>
      </c>
      <c r="D16" s="42">
        <v>1.4954600694444443E-2</v>
      </c>
      <c r="E16" s="31">
        <v>1.4641203703703703E-2</v>
      </c>
      <c r="F16" s="31">
        <v>1.4201388888888888E-2</v>
      </c>
      <c r="G16" s="64">
        <f t="shared" si="0"/>
        <v>1.4678599537037037E-2</v>
      </c>
      <c r="H16" s="64">
        <v>2.144702932098768E-3</v>
      </c>
      <c r="I16" s="64">
        <f t="shared" si="1"/>
        <v>1.6823302469135805E-2</v>
      </c>
      <c r="J16" s="71">
        <v>1.7256944444444446E-2</v>
      </c>
      <c r="K16" s="72">
        <f t="shared" si="2"/>
        <v>1.5112241512345678E-2</v>
      </c>
    </row>
    <row r="17" spans="1:11" ht="13.5" thickBot="1" x14ac:dyDescent="0.25">
      <c r="A17" s="51" t="s">
        <v>102</v>
      </c>
      <c r="B17" s="65">
        <v>8</v>
      </c>
      <c r="C17" s="68" t="s">
        <v>1</v>
      </c>
      <c r="D17" s="69">
        <v>1.5381944444444443E-2</v>
      </c>
      <c r="E17" s="66">
        <v>1.4733796296296295E-2</v>
      </c>
      <c r="F17" s="66">
        <v>1.4733796296296295E-2</v>
      </c>
      <c r="G17" s="67">
        <f t="shared" si="0"/>
        <v>1.4993055555555555E-2</v>
      </c>
      <c r="H17" s="67">
        <v>1.8302469135802503E-3</v>
      </c>
      <c r="I17" s="67">
        <f t="shared" si="1"/>
        <v>1.6823302469135805E-2</v>
      </c>
      <c r="J17" s="73">
        <v>1.726851851851852E-2</v>
      </c>
      <c r="K17" s="74">
        <f t="shared" si="2"/>
        <v>1.543827160493827E-2</v>
      </c>
    </row>
    <row r="18" spans="1:11" ht="13.5" thickTop="1" x14ac:dyDescent="0.2"/>
  </sheetData>
  <phoneticPr fontId="0" type="noConversion"/>
  <pageMargins left="0.19" right="0.21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18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4.140625" style="4" customWidth="1"/>
    <col min="5" max="5" width="12.7109375" style="4" customWidth="1"/>
    <col min="6" max="6" width="22.85546875" style="4" customWidth="1"/>
    <col min="7" max="7" width="14.140625" style="4" customWidth="1"/>
    <col min="8" max="8" width="14" style="4" customWidth="1"/>
    <col min="9" max="10" width="15.28515625" style="4" customWidth="1"/>
    <col min="11" max="256" width="11.42578125" customWidth="1"/>
  </cols>
  <sheetData>
    <row r="1" spans="1:10" ht="72.75" thickBot="1" x14ac:dyDescent="0.3">
      <c r="A1" s="7"/>
      <c r="B1" s="8"/>
      <c r="C1" s="1" t="s">
        <v>29</v>
      </c>
      <c r="D1" s="22" t="s">
        <v>92</v>
      </c>
      <c r="E1" s="22" t="s">
        <v>79</v>
      </c>
      <c r="F1" s="22" t="s">
        <v>93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10" ht="18.75" thickTop="1" x14ac:dyDescent="0.25">
      <c r="A2" s="9" t="s">
        <v>0</v>
      </c>
      <c r="B2" s="10" t="s">
        <v>4</v>
      </c>
      <c r="C2" s="10">
        <v>2006</v>
      </c>
      <c r="D2" s="10"/>
      <c r="E2" s="10"/>
      <c r="F2" s="10"/>
      <c r="G2" s="10"/>
      <c r="H2" s="10"/>
      <c r="I2" s="10"/>
      <c r="J2" s="10"/>
    </row>
    <row r="3" spans="1:10" ht="18" x14ac:dyDescent="0.25">
      <c r="A3" s="32"/>
      <c r="B3" s="32"/>
      <c r="C3" s="32"/>
      <c r="D3" s="32"/>
      <c r="E3" s="32"/>
      <c r="F3" s="5"/>
      <c r="G3" s="5"/>
      <c r="H3" s="5"/>
      <c r="I3" s="26"/>
      <c r="J3" s="26"/>
    </row>
    <row r="4" spans="1:10" ht="18" x14ac:dyDescent="0.25">
      <c r="A4" s="33" t="s">
        <v>84</v>
      </c>
      <c r="B4" s="2" t="s">
        <v>1</v>
      </c>
      <c r="C4" s="13">
        <v>1.6686921296296297E-2</v>
      </c>
      <c r="D4" s="5">
        <v>1.5266203703703705E-2</v>
      </c>
      <c r="E4" s="5">
        <v>1.5266203703703705E-2</v>
      </c>
      <c r="F4" s="5">
        <f>C4*40%+D4*40%+E4*20%</f>
        <v>1.5834490740740743E-2</v>
      </c>
      <c r="G4" s="5">
        <v>7.7430555555555586E-4</v>
      </c>
      <c r="H4" s="5">
        <v>1.6608796296296299E-2</v>
      </c>
      <c r="I4" s="26">
        <v>1.6423611111111111E-2</v>
      </c>
      <c r="J4" s="5">
        <f t="shared" ref="J4:J9" si="0">I4-G4</f>
        <v>1.5649305555555555E-2</v>
      </c>
    </row>
    <row r="5" spans="1:10" ht="18" x14ac:dyDescent="0.25">
      <c r="A5" s="33" t="s">
        <v>19</v>
      </c>
      <c r="B5" s="2" t="s">
        <v>1</v>
      </c>
      <c r="C5" s="13">
        <v>1.7025462962962964E-2</v>
      </c>
      <c r="D5" s="5">
        <v>1.6562500000000001E-2</v>
      </c>
      <c r="E5" s="5">
        <v>1.5868055555555555E-2</v>
      </c>
      <c r="F5" s="5">
        <f t="shared" ref="F5:F17" si="1">C5*40%+D5*40%+E5*20%</f>
        <v>1.6608796296296299E-2</v>
      </c>
      <c r="G5" s="5">
        <v>0</v>
      </c>
      <c r="H5" s="5">
        <v>1.6608796296296299E-2</v>
      </c>
      <c r="I5" s="26">
        <v>1.6493055555555556E-2</v>
      </c>
      <c r="J5" s="5">
        <f t="shared" si="0"/>
        <v>1.6493055555555556E-2</v>
      </c>
    </row>
    <row r="6" spans="1:10" ht="18" x14ac:dyDescent="0.25">
      <c r="A6" s="33" t="s">
        <v>24</v>
      </c>
      <c r="B6" s="2" t="s">
        <v>1</v>
      </c>
      <c r="C6" s="13">
        <v>1.4826388888888889E-2</v>
      </c>
      <c r="D6" s="5">
        <v>1.4502314814814815E-2</v>
      </c>
      <c r="E6" s="5">
        <v>1.4201388888888888E-2</v>
      </c>
      <c r="F6" s="5">
        <f t="shared" si="1"/>
        <v>1.457175925925926E-2</v>
      </c>
      <c r="G6" s="5">
        <v>2.0370370370370386E-3</v>
      </c>
      <c r="H6" s="5">
        <v>1.6608796296296299E-2</v>
      </c>
      <c r="I6" s="26">
        <v>1.6932870370370369E-2</v>
      </c>
      <c r="J6" s="5">
        <f t="shared" si="0"/>
        <v>1.489583333333333E-2</v>
      </c>
    </row>
    <row r="7" spans="1:10" ht="18" x14ac:dyDescent="0.25">
      <c r="A7" s="33" t="s">
        <v>11</v>
      </c>
      <c r="B7" s="2" t="s">
        <v>1</v>
      </c>
      <c r="C7" s="13">
        <v>1.5819654882154879E-2</v>
      </c>
      <c r="D7" s="5">
        <v>1.5046296296296295E-2</v>
      </c>
      <c r="E7" s="5">
        <v>1.4606481481481482E-2</v>
      </c>
      <c r="F7" s="5">
        <f t="shared" si="1"/>
        <v>1.5267676767676767E-2</v>
      </c>
      <c r="G7" s="5">
        <v>1.3411195286195318E-3</v>
      </c>
      <c r="H7" s="5">
        <v>1.6608796296296299E-2</v>
      </c>
      <c r="I7" s="26">
        <v>1.695601851851852E-2</v>
      </c>
      <c r="J7" s="5">
        <f t="shared" si="0"/>
        <v>1.5614898989898988E-2</v>
      </c>
    </row>
    <row r="8" spans="1:10" ht="18" x14ac:dyDescent="0.25">
      <c r="A8" s="33" t="s">
        <v>21</v>
      </c>
      <c r="B8" s="2" t="s">
        <v>1</v>
      </c>
      <c r="C8" s="13">
        <v>1.6020833333333335E-2</v>
      </c>
      <c r="D8" s="5">
        <v>1.5335648148148147E-2</v>
      </c>
      <c r="E8" s="5">
        <v>1.5335648148148147E-2</v>
      </c>
      <c r="F8" s="5">
        <f t="shared" si="1"/>
        <v>1.5609722222222224E-2</v>
      </c>
      <c r="G8" s="5">
        <v>9.990740740740741E-4</v>
      </c>
      <c r="H8" s="5">
        <v>1.6608796296296299E-2</v>
      </c>
      <c r="I8" s="26">
        <v>1.7187500000000001E-2</v>
      </c>
      <c r="J8" s="5">
        <f t="shared" si="0"/>
        <v>1.6188425925925926E-2</v>
      </c>
    </row>
    <row r="9" spans="1:10" ht="18" x14ac:dyDescent="0.25">
      <c r="A9" s="33" t="s">
        <v>8</v>
      </c>
      <c r="B9" s="3" t="s">
        <v>3</v>
      </c>
      <c r="C9" s="14">
        <v>1.4483796296296295E-2</v>
      </c>
      <c r="D9" s="5">
        <v>1.3657407407407408E-2</v>
      </c>
      <c r="E9" s="5">
        <v>1.3657407407407408E-2</v>
      </c>
      <c r="F9" s="5">
        <f t="shared" si="1"/>
        <v>1.3987962962962964E-2</v>
      </c>
      <c r="G9" s="5">
        <v>2.6208333333333344E-3</v>
      </c>
      <c r="H9" s="5">
        <v>1.6608796296296299E-2</v>
      </c>
      <c r="I9" s="26">
        <v>1.7199074074074071E-2</v>
      </c>
      <c r="J9" s="5">
        <f t="shared" si="0"/>
        <v>1.4578240740740737E-2</v>
      </c>
    </row>
    <row r="10" spans="1:10" ht="18" x14ac:dyDescent="0.25">
      <c r="A10" s="33" t="s">
        <v>73</v>
      </c>
      <c r="B10" s="2" t="s">
        <v>1</v>
      </c>
      <c r="C10" s="13">
        <v>1.6891203703703707E-2</v>
      </c>
      <c r="D10" s="5">
        <v>1.6053240740740739E-2</v>
      </c>
      <c r="E10" s="5">
        <v>1.6053240740740739E-2</v>
      </c>
      <c r="F10" s="5">
        <f t="shared" si="1"/>
        <v>1.6388425925925928E-2</v>
      </c>
      <c r="G10" s="5">
        <v>2.2037037037037077E-4</v>
      </c>
      <c r="H10" s="5">
        <v>1.6608796296296299E-2</v>
      </c>
      <c r="I10" s="26" t="s">
        <v>94</v>
      </c>
      <c r="J10" s="5"/>
    </row>
    <row r="11" spans="1:10" ht="18" x14ac:dyDescent="0.25">
      <c r="A11" s="33" t="s">
        <v>83</v>
      </c>
      <c r="B11" s="2" t="s">
        <v>1</v>
      </c>
      <c r="C11" s="13">
        <v>1.6869212962962964E-2</v>
      </c>
      <c r="D11" s="5">
        <v>1.6006944444444445E-2</v>
      </c>
      <c r="E11" s="5">
        <v>1.6006944444444445E-2</v>
      </c>
      <c r="F11" s="5">
        <f t="shared" si="1"/>
        <v>1.6351851851851854E-2</v>
      </c>
      <c r="G11" s="5">
        <v>2.5694444444444506E-4</v>
      </c>
      <c r="H11" s="5">
        <v>1.6608796296296299E-2</v>
      </c>
      <c r="I11" s="26" t="s">
        <v>94</v>
      </c>
      <c r="J11" s="5"/>
    </row>
    <row r="12" spans="1:10" ht="18" x14ac:dyDescent="0.25">
      <c r="A12" s="33" t="s">
        <v>81</v>
      </c>
      <c r="B12" s="15" t="s">
        <v>2</v>
      </c>
      <c r="C12" s="16">
        <v>1.5335648148148147E-2</v>
      </c>
      <c r="D12" s="5">
        <v>1.5335648148148147E-2</v>
      </c>
      <c r="E12" s="5">
        <v>1.5335648148148147E-2</v>
      </c>
      <c r="F12" s="5">
        <f t="shared" si="1"/>
        <v>1.5335648148148149E-2</v>
      </c>
      <c r="G12" s="5">
        <v>1.27314814814815E-3</v>
      </c>
      <c r="H12" s="5">
        <v>1.6608796296296299E-2</v>
      </c>
      <c r="I12" s="26" t="s">
        <v>94</v>
      </c>
      <c r="J12" s="5"/>
    </row>
    <row r="13" spans="1:10" ht="18" x14ac:dyDescent="0.25">
      <c r="A13" s="33" t="s">
        <v>11</v>
      </c>
      <c r="B13" s="3" t="s">
        <v>3</v>
      </c>
      <c r="C13" s="14">
        <v>1.5564236111111112E-2</v>
      </c>
      <c r="D13" s="5">
        <v>1.5057870370370369E-2</v>
      </c>
      <c r="E13" s="5">
        <v>1.5057870370370369E-2</v>
      </c>
      <c r="F13" s="5">
        <f t="shared" si="1"/>
        <v>1.5260416666666667E-2</v>
      </c>
      <c r="G13" s="5">
        <v>1.3483796296296317E-3</v>
      </c>
      <c r="H13" s="5">
        <v>1.6608796296296299E-2</v>
      </c>
      <c r="I13" s="26" t="s">
        <v>94</v>
      </c>
      <c r="J13" s="5"/>
    </row>
    <row r="14" spans="1:10" ht="18" x14ac:dyDescent="0.25">
      <c r="A14" s="33" t="s">
        <v>87</v>
      </c>
      <c r="B14" s="3" t="s">
        <v>3</v>
      </c>
      <c r="C14" s="14">
        <v>1.5237268518518518E-2</v>
      </c>
      <c r="D14" s="5">
        <v>1.5196759259259259E-2</v>
      </c>
      <c r="E14" s="5">
        <v>1.5196759259259259E-2</v>
      </c>
      <c r="F14" s="5">
        <f t="shared" si="1"/>
        <v>1.5212962962962963E-2</v>
      </c>
      <c r="G14" s="5">
        <v>1.3958333333333357E-3</v>
      </c>
      <c r="H14" s="5">
        <v>1.6608796296296299E-2</v>
      </c>
      <c r="I14" s="26" t="s">
        <v>94</v>
      </c>
      <c r="J14" s="5"/>
    </row>
    <row r="15" spans="1:10" ht="18" x14ac:dyDescent="0.25">
      <c r="A15" s="33" t="s">
        <v>9</v>
      </c>
      <c r="B15" s="2" t="s">
        <v>1</v>
      </c>
      <c r="C15" s="13">
        <v>1.5208333333333334E-2</v>
      </c>
      <c r="D15" s="5">
        <v>1.4918981481481483E-2</v>
      </c>
      <c r="E15" s="5">
        <v>1.4398148148148148E-2</v>
      </c>
      <c r="F15" s="5">
        <f t="shared" si="1"/>
        <v>1.4930555555555556E-2</v>
      </c>
      <c r="G15" s="5">
        <v>1.6782407407407423E-3</v>
      </c>
      <c r="H15" s="5">
        <v>1.6608796296296299E-2</v>
      </c>
      <c r="I15" s="26" t="s">
        <v>94</v>
      </c>
      <c r="J15" s="5"/>
    </row>
    <row r="16" spans="1:10" ht="18" x14ac:dyDescent="0.25">
      <c r="A16" s="33" t="s">
        <v>8</v>
      </c>
      <c r="B16" s="2" t="s">
        <v>1</v>
      </c>
      <c r="C16" s="13">
        <v>1.4957561728395062E-2</v>
      </c>
      <c r="D16" s="5">
        <v>1.4664351851851852E-2</v>
      </c>
      <c r="E16" s="5">
        <v>1.4224537037037037E-2</v>
      </c>
      <c r="F16" s="5">
        <f t="shared" si="1"/>
        <v>1.4693672839506174E-2</v>
      </c>
      <c r="G16" s="5">
        <v>1.9151234567901243E-3</v>
      </c>
      <c r="H16" s="5">
        <v>1.6608796296296299E-2</v>
      </c>
      <c r="I16" s="26" t="s">
        <v>94</v>
      </c>
      <c r="J16" s="5"/>
    </row>
    <row r="17" spans="1:10" ht="18" x14ac:dyDescent="0.25">
      <c r="A17" s="33" t="s">
        <v>12</v>
      </c>
      <c r="B17" s="2" t="s">
        <v>1</v>
      </c>
      <c r="C17" s="13">
        <v>1.4012345679012344E-2</v>
      </c>
      <c r="D17" s="5">
        <v>1.3773148148148147E-2</v>
      </c>
      <c r="E17" s="5">
        <v>1.2858796296296297E-2</v>
      </c>
      <c r="F17" s="5">
        <f t="shared" si="1"/>
        <v>1.3685956790123455E-2</v>
      </c>
      <c r="G17" s="5">
        <v>2.9228395061728432E-3</v>
      </c>
      <c r="H17" s="5">
        <v>1.6608796296296299E-2</v>
      </c>
      <c r="I17" s="26" t="s">
        <v>94</v>
      </c>
      <c r="J17" s="5"/>
    </row>
    <row r="18" spans="1:10" ht="18" x14ac:dyDescent="0.25">
      <c r="E18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DS12"/>
  <sheetViews>
    <sheetView workbookViewId="0">
      <selection activeCell="E26" sqref="E26"/>
    </sheetView>
  </sheetViews>
  <sheetFormatPr defaultRowHeight="12.75" x14ac:dyDescent="0.2"/>
  <cols>
    <col min="1" max="1" width="29.7109375" customWidth="1"/>
    <col min="2" max="2" width="11.85546875" style="4" customWidth="1"/>
    <col min="3" max="3" width="13.42578125" style="4" customWidth="1"/>
    <col min="4" max="4" width="13.85546875" style="4" customWidth="1"/>
    <col min="5" max="5" width="15.5703125" style="4" customWidth="1"/>
    <col min="6" max="6" width="22.85546875" style="4" customWidth="1"/>
    <col min="7" max="7" width="14.140625" style="4" customWidth="1"/>
    <col min="8" max="8" width="14" style="4" customWidth="1"/>
    <col min="9" max="46" width="15.28515625" style="4" customWidth="1"/>
    <col min="47" max="47" width="17.5703125" style="4" customWidth="1"/>
    <col min="48" max="64" width="15.28515625" style="4" customWidth="1"/>
    <col min="65" max="65" width="17" style="4" customWidth="1"/>
    <col min="66" max="98" width="15.28515625" style="4" customWidth="1"/>
    <col min="99" max="99" width="16" style="4" customWidth="1"/>
    <col min="100" max="123" width="11.42578125" style="4" customWidth="1"/>
    <col min="124" max="256" width="11.42578125" customWidth="1"/>
  </cols>
  <sheetData>
    <row r="1" spans="1:99" ht="57.75" thickBot="1" x14ac:dyDescent="0.3">
      <c r="A1" s="7"/>
      <c r="B1" s="8"/>
      <c r="C1" s="1" t="s">
        <v>29</v>
      </c>
      <c r="D1" s="1" t="s">
        <v>28</v>
      </c>
      <c r="E1" s="22" t="s">
        <v>79</v>
      </c>
      <c r="F1" s="22" t="s">
        <v>80</v>
      </c>
      <c r="G1" s="23" t="s">
        <v>55</v>
      </c>
      <c r="H1" s="23" t="s">
        <v>56</v>
      </c>
      <c r="I1" s="23" t="s">
        <v>57</v>
      </c>
      <c r="J1" s="23" t="s">
        <v>58</v>
      </c>
    </row>
    <row r="2" spans="1:99" ht="18.75" thickTop="1" x14ac:dyDescent="0.25">
      <c r="A2" s="9" t="s">
        <v>0</v>
      </c>
      <c r="B2" s="10" t="s">
        <v>4</v>
      </c>
      <c r="C2" s="10">
        <v>2005</v>
      </c>
      <c r="D2" s="10">
        <v>2005</v>
      </c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ht="18" x14ac:dyDescent="0.25">
      <c r="A3" s="18"/>
      <c r="B3" s="19"/>
      <c r="C3" s="19"/>
      <c r="D3" s="19"/>
      <c r="E3" s="19"/>
      <c r="F3" s="5"/>
      <c r="G3" s="5"/>
      <c r="H3" s="5"/>
      <c r="I3" s="26"/>
      <c r="J3" s="5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1"/>
      <c r="BF3" s="20"/>
      <c r="BG3" s="21"/>
      <c r="BH3" s="20"/>
      <c r="BI3" s="29"/>
      <c r="BJ3" s="20"/>
      <c r="BK3" s="20"/>
      <c r="BL3" s="20"/>
      <c r="BM3" s="3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</row>
    <row r="4" spans="1:99" ht="18" x14ac:dyDescent="0.25">
      <c r="A4" s="17" t="s">
        <v>51</v>
      </c>
      <c r="B4" s="3" t="s">
        <v>3</v>
      </c>
      <c r="C4" s="5">
        <v>1.4236111111111111E-2</v>
      </c>
      <c r="D4" s="5">
        <v>1.4236111111111111E-2</v>
      </c>
      <c r="E4" s="5">
        <v>1.4236111111111111E-2</v>
      </c>
      <c r="F4" s="5">
        <f t="shared" ref="F4:F12" si="0">C4*40%+D4*40%+E4*20%</f>
        <v>1.4236111111111113E-2</v>
      </c>
      <c r="G4" s="5">
        <f t="shared" ref="G4:G12" si="1">$F$9-F4</f>
        <v>2.4691358024691336E-3</v>
      </c>
      <c r="H4" s="5">
        <f t="shared" ref="H4:H12" si="2">F4+G4</f>
        <v>1.6705246913580246E-2</v>
      </c>
      <c r="I4" s="26">
        <v>1.6597222222222222E-2</v>
      </c>
      <c r="J4" s="5">
        <f>I4-G4</f>
        <v>1.4128086419753088E-2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3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9" ht="18" x14ac:dyDescent="0.25">
      <c r="A5" s="12" t="s">
        <v>19</v>
      </c>
      <c r="B5" s="2" t="s">
        <v>1</v>
      </c>
      <c r="C5" s="5">
        <v>1.7037037037037038E-2</v>
      </c>
      <c r="D5" s="5">
        <v>1.6562500000000001E-2</v>
      </c>
      <c r="E5" s="5">
        <v>1.5868055555555555E-2</v>
      </c>
      <c r="F5" s="5">
        <f t="shared" si="0"/>
        <v>1.6613425925925927E-2</v>
      </c>
      <c r="G5" s="5">
        <f t="shared" si="1"/>
        <v>9.1820987654318842E-5</v>
      </c>
      <c r="H5" s="5">
        <f t="shared" si="2"/>
        <v>1.6705246913580246E-2</v>
      </c>
      <c r="I5" s="26">
        <v>1.695601851851852E-2</v>
      </c>
      <c r="J5" s="5">
        <f>I5-G5</f>
        <v>1.6864197530864201E-2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30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ht="18" x14ac:dyDescent="0.25">
      <c r="A6" s="12" t="s">
        <v>38</v>
      </c>
      <c r="B6" s="2" t="s">
        <v>1</v>
      </c>
      <c r="C6" s="5">
        <v>1.4403935185185186E-2</v>
      </c>
      <c r="D6" s="5">
        <v>1.4270833333333335E-2</v>
      </c>
      <c r="E6" s="5">
        <v>1.4270833333333335E-2</v>
      </c>
      <c r="F6" s="5">
        <f t="shared" si="0"/>
        <v>1.4324074074074076E-2</v>
      </c>
      <c r="G6" s="5">
        <f t="shared" si="1"/>
        <v>2.3811728395061703E-3</v>
      </c>
      <c r="H6" s="5">
        <f t="shared" si="2"/>
        <v>1.6705246913580246E-2</v>
      </c>
      <c r="I6" s="26">
        <v>1.695601851851852E-2</v>
      </c>
      <c r="J6" s="5">
        <f>I6-G6</f>
        <v>1.4574845679012349E-2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3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9" ht="18" x14ac:dyDescent="0.25">
      <c r="A7" s="12" t="s">
        <v>11</v>
      </c>
      <c r="B7" s="2" t="s">
        <v>1</v>
      </c>
      <c r="C7" s="5">
        <v>1.6157407407407409E-2</v>
      </c>
      <c r="D7" s="5">
        <v>1.5069444444444443E-2</v>
      </c>
      <c r="E7" s="5">
        <v>1.4606481481481482E-2</v>
      </c>
      <c r="F7" s="5">
        <f t="shared" si="0"/>
        <v>1.5412037037037038E-2</v>
      </c>
      <c r="G7" s="5">
        <f t="shared" si="1"/>
        <v>1.2932098765432078E-3</v>
      </c>
      <c r="H7" s="5">
        <f t="shared" si="2"/>
        <v>1.6705246913580246E-2</v>
      </c>
      <c r="I7" s="26">
        <v>1.7094907407407409E-2</v>
      </c>
      <c r="J7" s="5">
        <f>I7-G7</f>
        <v>1.5801697530864203E-2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30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9" ht="18" x14ac:dyDescent="0.25">
      <c r="A8" s="12" t="s">
        <v>9</v>
      </c>
      <c r="B8" s="2" t="s">
        <v>1</v>
      </c>
      <c r="C8" s="5">
        <v>1.4850983796296294E-2</v>
      </c>
      <c r="D8" s="5">
        <v>1.4502314814814815E-2</v>
      </c>
      <c r="E8" s="5">
        <v>1.4398148148148148E-2</v>
      </c>
      <c r="F8" s="5">
        <f t="shared" si="0"/>
        <v>1.4620949074074074E-2</v>
      </c>
      <c r="G8" s="5">
        <f>$F$9-F8</f>
        <v>2.0842978395061718E-3</v>
      </c>
      <c r="H8" s="5">
        <f t="shared" si="2"/>
        <v>1.6705246913580246E-2</v>
      </c>
      <c r="I8" s="26">
        <v>1.7141203703703704E-2</v>
      </c>
      <c r="J8" s="5">
        <f>I8-G8</f>
        <v>1.5056905864197532E-2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30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9" ht="18" x14ac:dyDescent="0.25">
      <c r="A9" s="12" t="s">
        <v>21</v>
      </c>
      <c r="B9" s="2" t="s">
        <v>1</v>
      </c>
      <c r="C9" s="5">
        <v>1.6971450617283949E-2</v>
      </c>
      <c r="D9" s="5">
        <v>1.6643518518518519E-2</v>
      </c>
      <c r="E9" s="5">
        <v>1.6296296296296295E-2</v>
      </c>
      <c r="F9" s="5">
        <f t="shared" si="0"/>
        <v>1.6705246913580246E-2</v>
      </c>
      <c r="G9" s="5">
        <f t="shared" si="1"/>
        <v>0</v>
      </c>
      <c r="H9" s="5">
        <f t="shared" si="2"/>
        <v>1.6705246913580246E-2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30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9" ht="18" x14ac:dyDescent="0.25">
      <c r="A10" s="12" t="s">
        <v>24</v>
      </c>
      <c r="B10" s="2" t="s">
        <v>1</v>
      </c>
      <c r="C10" s="5">
        <v>1.474729938271605E-2</v>
      </c>
      <c r="D10" s="5">
        <v>1.4467592592592593E-2</v>
      </c>
      <c r="E10" s="5">
        <v>1.4201388888888888E-2</v>
      </c>
      <c r="F10" s="5">
        <f t="shared" si="0"/>
        <v>1.4526234567901235E-2</v>
      </c>
      <c r="G10" s="5">
        <f t="shared" si="1"/>
        <v>2.1790123456790107E-3</v>
      </c>
      <c r="H10" s="5">
        <f t="shared" si="2"/>
        <v>1.6705246913580246E-2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30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9" ht="18" x14ac:dyDescent="0.25">
      <c r="A11" s="12" t="s">
        <v>12</v>
      </c>
      <c r="B11" s="2" t="s">
        <v>1</v>
      </c>
      <c r="C11" s="5">
        <v>1.3738425925925925E-2</v>
      </c>
      <c r="D11" s="5">
        <v>1.357638888888889E-2</v>
      </c>
      <c r="E11" s="5">
        <v>1.2858796296296297E-2</v>
      </c>
      <c r="F11" s="5">
        <f>C11*40%+D11*40%+E11*20%</f>
        <v>1.3497685185185185E-2</v>
      </c>
      <c r="G11" s="5">
        <f t="shared" si="1"/>
        <v>3.2075617283950607E-3</v>
      </c>
      <c r="H11" s="5">
        <f t="shared" si="2"/>
        <v>1.6705246913580246E-2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30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9" ht="18" x14ac:dyDescent="0.25">
      <c r="A12" s="12" t="s">
        <v>6</v>
      </c>
      <c r="B12" s="3" t="s">
        <v>3</v>
      </c>
      <c r="C12" s="5">
        <v>1.3194444444444444E-2</v>
      </c>
      <c r="D12" s="5">
        <v>1.3194444444444444E-2</v>
      </c>
      <c r="E12" s="5">
        <v>1.1689814814814814E-2</v>
      </c>
      <c r="F12" s="5">
        <f t="shared" si="0"/>
        <v>1.2893518518518519E-2</v>
      </c>
      <c r="G12" s="5">
        <f t="shared" si="1"/>
        <v>3.8117283950617267E-3</v>
      </c>
      <c r="H12" s="5">
        <f t="shared" si="2"/>
        <v>1.6705246913580246E-2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30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CY14"/>
  <sheetViews>
    <sheetView workbookViewId="0">
      <selection activeCell="G3" sqref="G3"/>
    </sheetView>
  </sheetViews>
  <sheetFormatPr defaultRowHeight="12.75" x14ac:dyDescent="0.2"/>
  <cols>
    <col min="1" max="1" width="23.42578125" customWidth="1"/>
    <col min="2" max="2" width="11.42578125" customWidth="1"/>
    <col min="3" max="4" width="13.140625" customWidth="1"/>
    <col min="5" max="6" width="14.7109375" customWidth="1"/>
    <col min="7" max="7" width="17.42578125" customWidth="1"/>
    <col min="8" max="9" width="14.7109375" customWidth="1"/>
    <col min="10" max="10" width="11.42578125" customWidth="1"/>
    <col min="11" max="11" width="14.7109375" customWidth="1"/>
    <col min="12" max="36" width="9.42578125" style="28" customWidth="1"/>
    <col min="37" max="37" width="11.42578125" style="28" customWidth="1"/>
    <col min="38" max="256" width="11.42578125" customWidth="1"/>
  </cols>
  <sheetData>
    <row r="1" spans="1:103" ht="45" thickBot="1" x14ac:dyDescent="0.3">
      <c r="A1" s="7"/>
      <c r="B1" s="8"/>
      <c r="C1" s="1" t="s">
        <v>29</v>
      </c>
      <c r="D1" s="1" t="s">
        <v>28</v>
      </c>
      <c r="E1" s="22" t="s">
        <v>54</v>
      </c>
      <c r="F1" s="23" t="s">
        <v>55</v>
      </c>
      <c r="G1" s="23" t="s">
        <v>56</v>
      </c>
      <c r="H1" s="23" t="s">
        <v>57</v>
      </c>
      <c r="I1" s="23" t="s">
        <v>58</v>
      </c>
      <c r="K1" s="2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18.75" thickTop="1" x14ac:dyDescent="0.25">
      <c r="A2" s="9" t="s">
        <v>0</v>
      </c>
      <c r="B2" s="10" t="s">
        <v>4</v>
      </c>
      <c r="C2" s="10">
        <v>2003</v>
      </c>
      <c r="D2" s="10"/>
      <c r="E2" s="10"/>
      <c r="F2" s="10"/>
      <c r="G2" s="10"/>
      <c r="H2" s="10"/>
      <c r="I2" s="10"/>
      <c r="K2" s="10"/>
      <c r="L2" s="25">
        <v>37727</v>
      </c>
      <c r="M2" s="25">
        <v>37734</v>
      </c>
      <c r="N2" s="25">
        <v>37741</v>
      </c>
      <c r="O2" s="25">
        <v>37748</v>
      </c>
      <c r="P2" s="25">
        <v>37755</v>
      </c>
      <c r="Q2" s="25">
        <v>37762</v>
      </c>
      <c r="R2" s="25">
        <v>37769</v>
      </c>
      <c r="S2" s="25">
        <v>37776</v>
      </c>
      <c r="T2" s="25">
        <v>37783</v>
      </c>
      <c r="U2" s="25">
        <v>37790</v>
      </c>
      <c r="V2" s="25">
        <v>37797</v>
      </c>
      <c r="W2" s="25">
        <v>37804</v>
      </c>
      <c r="X2" s="25">
        <v>37811</v>
      </c>
      <c r="Y2" s="25">
        <v>37818</v>
      </c>
      <c r="Z2" s="25">
        <v>37825</v>
      </c>
      <c r="AA2" s="25">
        <v>37832</v>
      </c>
      <c r="AB2" s="25">
        <v>37839</v>
      </c>
      <c r="AC2" s="25">
        <v>37846</v>
      </c>
      <c r="AD2" s="25">
        <v>37853</v>
      </c>
      <c r="AE2" s="25">
        <v>37860</v>
      </c>
      <c r="AF2" s="25">
        <v>37867</v>
      </c>
      <c r="AG2" s="25">
        <v>37874</v>
      </c>
      <c r="AH2" s="25">
        <v>37888</v>
      </c>
      <c r="AI2" s="25">
        <v>37895</v>
      </c>
      <c r="AJ2" s="25">
        <v>37902</v>
      </c>
      <c r="AK2" s="25"/>
      <c r="AL2" s="11"/>
      <c r="AM2" s="11"/>
      <c r="AN2" s="11"/>
      <c r="AO2" s="11"/>
      <c r="AP2" s="1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8" x14ac:dyDescent="0.25">
      <c r="A3" s="12" t="s">
        <v>21</v>
      </c>
      <c r="B3" s="2" t="s">
        <v>1</v>
      </c>
      <c r="C3" s="13">
        <f t="shared" ref="C3:C13" si="0">IF(ISERROR(AVERAGE(L3:AN3))," ",AVERAGE(L3:AN3))</f>
        <v>1.7247685185185185E-2</v>
      </c>
      <c r="D3" s="5">
        <f t="shared" ref="D3:D14" si="1">IF(MIN(L3:AN3)=0," ",MIN(L3:AN3))</f>
        <v>1.6608796296296299E-2</v>
      </c>
      <c r="E3" s="5">
        <f t="shared" ref="E3:E14" si="2">C3*30%+D3*70%</f>
        <v>1.6800462962962961E-2</v>
      </c>
      <c r="F3" s="5">
        <v>5.186921296296311E-4</v>
      </c>
      <c r="G3" s="5">
        <f t="shared" ref="G3:G14" si="3">E3+F3</f>
        <v>1.7319155092592593E-2</v>
      </c>
      <c r="H3" s="26">
        <v>1.7152777777777777E-2</v>
      </c>
      <c r="I3" s="5">
        <f t="shared" ref="I3:I14" si="4">H3-F3</f>
        <v>1.6634085648148146E-2</v>
      </c>
      <c r="K3" s="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>
        <v>1.7453703703703704E-2</v>
      </c>
      <c r="X3" s="27">
        <v>1.6724537037037034E-2</v>
      </c>
      <c r="Y3" s="27">
        <v>1.6608796296296299E-2</v>
      </c>
      <c r="Z3" s="27"/>
      <c r="AA3" s="27">
        <v>1.7407407407407406E-2</v>
      </c>
      <c r="AB3" s="27">
        <v>1.8043981481481484E-2</v>
      </c>
      <c r="AC3" s="27"/>
      <c r="AD3" s="27"/>
      <c r="AE3" s="27"/>
      <c r="AF3" s="27"/>
      <c r="AG3" s="27"/>
      <c r="AH3" s="27"/>
      <c r="AI3" s="27"/>
      <c r="AJ3" s="27"/>
      <c r="AK3" s="27"/>
      <c r="AL3" s="5"/>
      <c r="AM3" s="5"/>
      <c r="AN3" s="5"/>
      <c r="AO3" s="5"/>
      <c r="AP3" s="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18" x14ac:dyDescent="0.25">
      <c r="A4" s="17" t="s">
        <v>30</v>
      </c>
      <c r="B4" s="2" t="s">
        <v>1</v>
      </c>
      <c r="C4" s="13">
        <f t="shared" si="0"/>
        <v>1.636574074074074E-2</v>
      </c>
      <c r="D4" s="5">
        <f t="shared" si="1"/>
        <v>1.5856481481481482E-2</v>
      </c>
      <c r="E4" s="5">
        <f t="shared" si="2"/>
        <v>1.6009259259259258E-2</v>
      </c>
      <c r="F4" s="5">
        <v>1.3098958333333348E-3</v>
      </c>
      <c r="G4" s="5">
        <f t="shared" si="3"/>
        <v>1.7319155092592593E-2</v>
      </c>
      <c r="H4" s="26">
        <v>1.7222222222222222E-2</v>
      </c>
      <c r="I4" s="5">
        <f t="shared" si="4"/>
        <v>1.5912326388888887E-2</v>
      </c>
      <c r="K4" s="5"/>
      <c r="L4" s="27"/>
      <c r="M4" s="27">
        <v>1.6805555555555556E-2</v>
      </c>
      <c r="N4" s="27"/>
      <c r="O4" s="27"/>
      <c r="P4" s="27"/>
      <c r="Q4" s="27">
        <v>1.5856481481481482E-2</v>
      </c>
      <c r="R4" s="27">
        <v>1.6435185185185188E-2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5"/>
      <c r="AM4" s="5"/>
      <c r="AN4" s="5"/>
      <c r="AO4" s="5"/>
      <c r="AP4" s="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8" x14ac:dyDescent="0.25">
      <c r="A5" s="12" t="s">
        <v>11</v>
      </c>
      <c r="B5" s="2" t="s">
        <v>1</v>
      </c>
      <c r="C5" s="13">
        <f t="shared" si="0"/>
        <v>1.6416377314814816E-2</v>
      </c>
      <c r="D5" s="5">
        <f t="shared" si="1"/>
        <v>1.5972222222222224E-2</v>
      </c>
      <c r="E5" s="5">
        <f t="shared" si="2"/>
        <v>1.6105468750000001E-2</v>
      </c>
      <c r="F5" s="5">
        <v>1.2136863425925917E-3</v>
      </c>
      <c r="G5" s="5">
        <f t="shared" si="3"/>
        <v>1.7319155092592593E-2</v>
      </c>
      <c r="H5" s="26">
        <v>1.7372685185185185E-2</v>
      </c>
      <c r="I5" s="5">
        <f t="shared" si="4"/>
        <v>1.6158998842592594E-2</v>
      </c>
      <c r="K5" s="5"/>
      <c r="L5" s="27"/>
      <c r="M5" s="27">
        <v>1.6643518518518519E-2</v>
      </c>
      <c r="N5" s="27"/>
      <c r="O5" s="27"/>
      <c r="P5" s="27"/>
      <c r="Q5" s="27"/>
      <c r="R5" s="27">
        <v>1.6840277777777777E-2</v>
      </c>
      <c r="S5" s="27">
        <v>1.638888888888889E-2</v>
      </c>
      <c r="T5" s="27">
        <v>1.5972222222222224E-2</v>
      </c>
      <c r="U5" s="27">
        <v>1.6655092592592593E-2</v>
      </c>
      <c r="V5" s="27">
        <v>1.6261574074074074E-2</v>
      </c>
      <c r="W5" s="27"/>
      <c r="X5" s="27"/>
      <c r="Y5" s="27"/>
      <c r="Z5" s="27"/>
      <c r="AA5" s="27"/>
      <c r="AB5" s="27"/>
      <c r="AC5" s="27"/>
      <c r="AD5" s="27"/>
      <c r="AE5" s="27">
        <v>1.5995370370370372E-2</v>
      </c>
      <c r="AF5" s="27"/>
      <c r="AG5" s="27"/>
      <c r="AH5" s="27">
        <v>1.6574074074074074E-2</v>
      </c>
      <c r="AI5" s="27"/>
      <c r="AJ5" s="27"/>
      <c r="AK5" s="27"/>
      <c r="AL5" s="5"/>
      <c r="AM5" s="5"/>
      <c r="AN5" s="5"/>
      <c r="AO5" s="5"/>
      <c r="AP5" s="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18" x14ac:dyDescent="0.25">
      <c r="A6" s="12" t="s">
        <v>37</v>
      </c>
      <c r="B6" s="3" t="s">
        <v>3</v>
      </c>
      <c r="C6" s="14">
        <f t="shared" si="0"/>
        <v>1.6994598765432096E-2</v>
      </c>
      <c r="D6" s="5">
        <f t="shared" si="1"/>
        <v>1.6168981481481482E-2</v>
      </c>
      <c r="E6" s="5">
        <f t="shared" si="2"/>
        <v>1.6416666666666666E-2</v>
      </c>
      <c r="F6" s="5">
        <v>9.0248842592592637E-4</v>
      </c>
      <c r="G6" s="5">
        <f t="shared" si="3"/>
        <v>1.7319155092592593E-2</v>
      </c>
      <c r="H6" s="26">
        <v>1.7754629629629631E-2</v>
      </c>
      <c r="I6" s="5">
        <f t="shared" si="4"/>
        <v>1.6852141203703704E-2</v>
      </c>
      <c r="K6" s="5"/>
      <c r="L6" s="27"/>
      <c r="M6" s="27"/>
      <c r="N6" s="27"/>
      <c r="O6" s="27"/>
      <c r="P6" s="27">
        <v>1.7916666666666668E-2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>
        <v>1.6898148148148148E-2</v>
      </c>
      <c r="AC6" s="27"/>
      <c r="AD6" s="27"/>
      <c r="AE6" s="27"/>
      <c r="AF6" s="27"/>
      <c r="AG6" s="27">
        <v>1.6168981481481482E-2</v>
      </c>
      <c r="AH6" s="27"/>
      <c r="AI6" s="27"/>
      <c r="AJ6" s="27"/>
      <c r="AK6" s="27"/>
      <c r="AL6" s="5"/>
      <c r="AM6" s="5"/>
      <c r="AN6" s="5"/>
      <c r="AO6" s="5"/>
      <c r="AP6" s="5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18" x14ac:dyDescent="0.25">
      <c r="A7" s="12" t="s">
        <v>15</v>
      </c>
      <c r="B7" s="3" t="s">
        <v>3</v>
      </c>
      <c r="C7" s="14">
        <f t="shared" si="0"/>
        <v>1.4974922839506175E-2</v>
      </c>
      <c r="D7" s="5">
        <f t="shared" si="1"/>
        <v>1.4699074074074074E-2</v>
      </c>
      <c r="E7" s="5">
        <f t="shared" si="2"/>
        <v>1.4781828703703703E-2</v>
      </c>
      <c r="F7" s="5">
        <v>2.5373263888888893E-3</v>
      </c>
      <c r="G7" s="5">
        <f t="shared" si="3"/>
        <v>1.7319155092592593E-2</v>
      </c>
      <c r="H7" s="26">
        <v>1.7812499999999998E-2</v>
      </c>
      <c r="I7" s="5">
        <f t="shared" si="4"/>
        <v>1.5275173611111109E-2</v>
      </c>
      <c r="K7" s="5"/>
      <c r="L7" s="27"/>
      <c r="M7" s="27">
        <v>1.5046296296296295E-2</v>
      </c>
      <c r="N7" s="27"/>
      <c r="O7" s="27"/>
      <c r="P7" s="27">
        <v>1.5682870370370371E-2</v>
      </c>
      <c r="Q7" s="27"/>
      <c r="R7" s="27"/>
      <c r="S7" s="27"/>
      <c r="T7" s="27">
        <v>1.4699074074074074E-2</v>
      </c>
      <c r="U7" s="27">
        <v>1.4837962962962963E-2</v>
      </c>
      <c r="V7" s="27"/>
      <c r="W7" s="27"/>
      <c r="X7" s="27">
        <v>1.4872685185185185E-2</v>
      </c>
      <c r="Y7" s="27"/>
      <c r="Z7" s="27"/>
      <c r="AA7" s="27"/>
      <c r="AB7" s="27">
        <v>1.4710648148148148E-2</v>
      </c>
      <c r="AC7" s="27"/>
      <c r="AD7" s="27"/>
      <c r="AE7" s="27"/>
      <c r="AF7" s="27"/>
      <c r="AG7" s="27"/>
      <c r="AH7" s="27"/>
      <c r="AI7" s="27"/>
      <c r="AJ7" s="27"/>
      <c r="AK7" s="27"/>
      <c r="AL7" s="5"/>
      <c r="AM7" s="5"/>
      <c r="AN7" s="5"/>
      <c r="AO7" s="5"/>
      <c r="AP7" s="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18" x14ac:dyDescent="0.25">
      <c r="A8" s="12" t="s">
        <v>10</v>
      </c>
      <c r="B8" s="2" t="s">
        <v>1</v>
      </c>
      <c r="C8" s="13">
        <f t="shared" si="0"/>
        <v>1.5121972934472936E-2</v>
      </c>
      <c r="D8" s="5">
        <f t="shared" si="1"/>
        <v>1.4340277777777776E-2</v>
      </c>
      <c r="E8" s="5">
        <f t="shared" si="2"/>
        <v>1.4574786324786324E-2</v>
      </c>
      <c r="F8" s="5">
        <v>2.7443687678062687E-3</v>
      </c>
      <c r="G8" s="5">
        <f t="shared" si="3"/>
        <v>1.7319155092592593E-2</v>
      </c>
      <c r="H8" s="26">
        <v>1.7824074074074076E-2</v>
      </c>
      <c r="I8" s="5">
        <f t="shared" si="4"/>
        <v>1.5079705306267807E-2</v>
      </c>
      <c r="K8" s="5"/>
      <c r="L8" s="27"/>
      <c r="M8" s="27"/>
      <c r="N8" s="27">
        <v>1.6805555555555556E-2</v>
      </c>
      <c r="O8" s="27"/>
      <c r="P8" s="27">
        <v>1.579861111111111E-2</v>
      </c>
      <c r="Q8" s="27">
        <v>1.4699074074074074E-2</v>
      </c>
      <c r="R8" s="27"/>
      <c r="S8" s="27">
        <v>1.4837962962962963E-2</v>
      </c>
      <c r="T8" s="27">
        <v>1.4988425925925926E-2</v>
      </c>
      <c r="U8" s="27"/>
      <c r="V8" s="27"/>
      <c r="W8" s="27"/>
      <c r="X8" s="27">
        <v>1.5358796296296296E-2</v>
      </c>
      <c r="Y8" s="27"/>
      <c r="Z8" s="27">
        <v>1.4965277777777779E-2</v>
      </c>
      <c r="AA8" s="27" t="s">
        <v>49</v>
      </c>
      <c r="AB8" s="27">
        <v>1.5625E-2</v>
      </c>
      <c r="AC8" s="27">
        <v>1.4340277777777776E-2</v>
      </c>
      <c r="AD8" s="27"/>
      <c r="AE8" s="27"/>
      <c r="AF8" s="27"/>
      <c r="AG8" s="27">
        <v>1.4699074074074074E-2</v>
      </c>
      <c r="AH8" s="27">
        <v>1.5023148148148148E-2</v>
      </c>
      <c r="AI8" s="27">
        <v>1.4687499999999999E-2</v>
      </c>
      <c r="AJ8" s="27">
        <v>1.4756944444444446E-2</v>
      </c>
      <c r="AK8" s="27"/>
      <c r="AL8" s="5"/>
      <c r="AM8" s="5"/>
      <c r="AN8" s="5"/>
      <c r="AO8" s="5"/>
      <c r="AP8" s="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18" x14ac:dyDescent="0.25">
      <c r="A9" s="12" t="s">
        <v>6</v>
      </c>
      <c r="B9" s="3" t="s">
        <v>3</v>
      </c>
      <c r="C9" s="14">
        <f>IF(ISERROR(AVERAGE(L9:AN9))," ",AVERAGE(L9:AN9))</f>
        <v>1.2804783950617285E-2</v>
      </c>
      <c r="D9" s="5">
        <f t="shared" si="1"/>
        <v>1.1840277777777778E-2</v>
      </c>
      <c r="E9" s="5">
        <f t="shared" si="2"/>
        <v>1.2129629629629629E-2</v>
      </c>
      <c r="F9" s="5">
        <v>5.1895254629629635E-3</v>
      </c>
      <c r="G9" s="5">
        <f t="shared" si="3"/>
        <v>1.7319155092592593E-2</v>
      </c>
      <c r="H9" s="26">
        <v>1.7928240740740741E-2</v>
      </c>
      <c r="I9" s="5">
        <f t="shared" si="4"/>
        <v>1.2738715277777778E-2</v>
      </c>
      <c r="K9" s="5"/>
      <c r="L9" s="27"/>
      <c r="M9" s="27">
        <v>1.2152777777777778E-2</v>
      </c>
      <c r="N9" s="27">
        <v>1.4027777777777778E-2</v>
      </c>
      <c r="O9" s="27">
        <v>1.2731481481481481E-2</v>
      </c>
      <c r="P9" s="27"/>
      <c r="Q9" s="27"/>
      <c r="R9" s="27"/>
      <c r="S9" s="27"/>
      <c r="T9" s="27">
        <v>1.3020833333333334E-2</v>
      </c>
      <c r="U9" s="27"/>
      <c r="V9" s="27"/>
      <c r="W9" s="27"/>
      <c r="X9" s="27">
        <v>1.2685185185185183E-2</v>
      </c>
      <c r="Y9" s="27"/>
      <c r="Z9" s="27">
        <v>1.269675925925926E-2</v>
      </c>
      <c r="AA9" s="27">
        <v>1.2210648148148146E-2</v>
      </c>
      <c r="AB9" s="27">
        <v>1.3217592592592593E-2</v>
      </c>
      <c r="AC9" s="27">
        <v>1.1840277777777778E-2</v>
      </c>
      <c r="AD9" s="27"/>
      <c r="AE9" s="27"/>
      <c r="AF9" s="27">
        <v>1.2685185185185183E-2</v>
      </c>
      <c r="AG9" s="27"/>
      <c r="AH9" s="27">
        <v>1.3541666666666667E-2</v>
      </c>
      <c r="AI9" s="27">
        <v>1.2847222222222223E-2</v>
      </c>
      <c r="AJ9" s="27"/>
      <c r="AK9" s="27"/>
      <c r="AL9" s="5"/>
      <c r="AM9" s="5"/>
      <c r="AN9" s="5"/>
      <c r="AO9" s="5"/>
      <c r="AP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18" x14ac:dyDescent="0.25">
      <c r="A10" s="12" t="s">
        <v>24</v>
      </c>
      <c r="B10" s="2" t="s">
        <v>1</v>
      </c>
      <c r="C10" s="13">
        <f t="shared" si="0"/>
        <v>1.4704861111111111E-2</v>
      </c>
      <c r="D10" s="5">
        <f t="shared" si="1"/>
        <v>1.4340277777777776E-2</v>
      </c>
      <c r="E10" s="5">
        <f t="shared" si="2"/>
        <v>1.4449652777777777E-2</v>
      </c>
      <c r="F10" s="5">
        <v>2.869502314814816E-3</v>
      </c>
      <c r="G10" s="5">
        <f t="shared" si="3"/>
        <v>1.7319155092592593E-2</v>
      </c>
      <c r="H10" s="26">
        <v>1.7939814814814815E-2</v>
      </c>
      <c r="I10" s="5">
        <f t="shared" si="4"/>
        <v>1.5070312499999999E-2</v>
      </c>
      <c r="K10" s="5"/>
      <c r="L10" s="27"/>
      <c r="M10" s="27">
        <v>1.4583333333333332E-2</v>
      </c>
      <c r="N10" s="27">
        <v>1.5196759259259259E-2</v>
      </c>
      <c r="O10" s="27">
        <v>1.4560185185185183E-2</v>
      </c>
      <c r="P10" s="27"/>
      <c r="Q10" s="27">
        <v>1.4664351851851852E-2</v>
      </c>
      <c r="R10" s="27"/>
      <c r="S10" s="27"/>
      <c r="T10" s="27"/>
      <c r="U10" s="27"/>
      <c r="V10" s="27"/>
      <c r="W10" s="27"/>
      <c r="X10" s="27"/>
      <c r="Y10" s="27"/>
      <c r="Z10" s="27">
        <v>1.4791666666666668E-2</v>
      </c>
      <c r="AA10" s="27"/>
      <c r="AB10" s="27"/>
      <c r="AC10" s="27"/>
      <c r="AD10" s="27">
        <v>1.4583333333333332E-2</v>
      </c>
      <c r="AE10" s="27">
        <v>1.4768518518518519E-2</v>
      </c>
      <c r="AF10" s="27">
        <v>1.4340277777777776E-2</v>
      </c>
      <c r="AG10" s="27">
        <v>1.4814814814814814E-2</v>
      </c>
      <c r="AH10" s="27"/>
      <c r="AI10" s="27">
        <v>1.4745370370370372E-2</v>
      </c>
      <c r="AJ10" s="27"/>
      <c r="AK10" s="27"/>
      <c r="AL10" s="5"/>
      <c r="AM10" s="5"/>
      <c r="AN10" s="5"/>
      <c r="AO10" s="5"/>
      <c r="AP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18" x14ac:dyDescent="0.25">
      <c r="A11" s="12" t="s">
        <v>12</v>
      </c>
      <c r="B11" s="2" t="s">
        <v>1</v>
      </c>
      <c r="C11" s="13">
        <f t="shared" si="0"/>
        <v>1.3589015151515154E-2</v>
      </c>
      <c r="D11" s="5">
        <f t="shared" si="1"/>
        <v>1.2858796296296297E-2</v>
      </c>
      <c r="E11" s="5">
        <f t="shared" si="2"/>
        <v>1.3077861952861952E-2</v>
      </c>
      <c r="F11" s="5">
        <v>4.2412931397306404E-3</v>
      </c>
      <c r="G11" s="5">
        <f t="shared" si="3"/>
        <v>1.7319155092592593E-2</v>
      </c>
      <c r="H11" s="26">
        <v>1.7997685185185186E-2</v>
      </c>
      <c r="I11" s="5">
        <f t="shared" si="4"/>
        <v>1.3756392045454546E-2</v>
      </c>
      <c r="K11" s="5"/>
      <c r="L11" s="27"/>
      <c r="M11" s="27"/>
      <c r="N11" s="27">
        <v>1.4085648148148151E-2</v>
      </c>
      <c r="O11" s="27"/>
      <c r="P11" s="27">
        <v>1.4351851851851852E-2</v>
      </c>
      <c r="Q11" s="27"/>
      <c r="R11" s="27"/>
      <c r="S11" s="27"/>
      <c r="T11" s="27">
        <v>1.3483796296296298E-2</v>
      </c>
      <c r="U11" s="27"/>
      <c r="V11" s="27">
        <v>1.3657407407407408E-2</v>
      </c>
      <c r="W11" s="27">
        <v>1.4525462962962964E-2</v>
      </c>
      <c r="X11" s="27"/>
      <c r="Y11" s="27"/>
      <c r="Z11" s="27">
        <v>1.3460648148148147E-2</v>
      </c>
      <c r="AA11" s="27">
        <v>1.3483796296296298E-2</v>
      </c>
      <c r="AB11" s="27">
        <v>1.3402777777777777E-2</v>
      </c>
      <c r="AC11" s="27">
        <v>1.3032407407407407E-2</v>
      </c>
      <c r="AD11" s="27">
        <v>1.3136574074074077E-2</v>
      </c>
      <c r="AE11" s="27"/>
      <c r="AF11" s="27">
        <v>1.2858796296296297E-2</v>
      </c>
      <c r="AG11" s="27"/>
      <c r="AH11" s="27"/>
      <c r="AI11" s="27"/>
      <c r="AJ11" s="27"/>
      <c r="AK11" s="27"/>
      <c r="AL11" s="5"/>
      <c r="AM11" s="5"/>
      <c r="AN11" s="5"/>
      <c r="AO11" s="5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18" x14ac:dyDescent="0.25">
      <c r="A12" s="12" t="s">
        <v>8</v>
      </c>
      <c r="B12" s="2" t="s">
        <v>1</v>
      </c>
      <c r="C12" s="13">
        <f t="shared" si="0"/>
        <v>1.449537037037037E-2</v>
      </c>
      <c r="D12" s="5">
        <f t="shared" si="1"/>
        <v>1.4224537037037037E-2</v>
      </c>
      <c r="E12" s="5">
        <f t="shared" si="2"/>
        <v>1.4305787037037037E-2</v>
      </c>
      <c r="F12" s="5">
        <v>3.0133680555555556E-3</v>
      </c>
      <c r="G12" s="5">
        <f t="shared" si="3"/>
        <v>1.7319155092592593E-2</v>
      </c>
      <c r="H12" s="26">
        <v>1.8043981481481484E-2</v>
      </c>
      <c r="I12" s="5">
        <f t="shared" si="4"/>
        <v>1.5030613425925928E-2</v>
      </c>
      <c r="K12" s="5"/>
      <c r="L12" s="27"/>
      <c r="M12" s="27">
        <v>1.4386574074074072E-2</v>
      </c>
      <c r="N12" s="27"/>
      <c r="O12" s="27"/>
      <c r="P12" s="27"/>
      <c r="Q12" s="27">
        <v>1.4583333333333332E-2</v>
      </c>
      <c r="R12" s="27"/>
      <c r="S12" s="27"/>
      <c r="T12" s="27">
        <v>1.4351851851851852E-2</v>
      </c>
      <c r="U12" s="27"/>
      <c r="V12" s="27"/>
      <c r="W12" s="27"/>
      <c r="X12" s="27"/>
      <c r="Y12" s="27"/>
      <c r="Z12" s="27"/>
      <c r="AA12" s="27"/>
      <c r="AB12" s="27">
        <v>1.4930555555555556E-2</v>
      </c>
      <c r="AC12" s="27"/>
      <c r="AD12" s="27"/>
      <c r="AE12" s="27"/>
      <c r="AF12" s="27">
        <v>1.4224537037037037E-2</v>
      </c>
      <c r="AG12" s="27"/>
      <c r="AH12" s="27"/>
      <c r="AI12" s="27"/>
      <c r="AJ12" s="27"/>
      <c r="AK12" s="27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ht="18" x14ac:dyDescent="0.25">
      <c r="A13" s="12" t="s">
        <v>9</v>
      </c>
      <c r="B13" s="2" t="s">
        <v>1</v>
      </c>
      <c r="C13" s="13">
        <f t="shared" si="0"/>
        <v>1.5164930555555558E-2</v>
      </c>
      <c r="D13" s="5">
        <f t="shared" si="1"/>
        <v>1.4398148148148148E-2</v>
      </c>
      <c r="E13" s="5">
        <f t="shared" si="2"/>
        <v>1.462818287037037E-2</v>
      </c>
      <c r="F13" s="5">
        <v>2.6909722222222231E-3</v>
      </c>
      <c r="G13" s="5">
        <f t="shared" si="3"/>
        <v>1.7319155092592593E-2</v>
      </c>
      <c r="H13" s="26">
        <v>1.8506944444444444E-2</v>
      </c>
      <c r="I13" s="5">
        <f t="shared" si="4"/>
        <v>1.5815972222222221E-2</v>
      </c>
      <c r="K13" s="5"/>
      <c r="L13" s="27"/>
      <c r="M13" s="27"/>
      <c r="N13" s="27"/>
      <c r="O13" s="27"/>
      <c r="P13" s="27">
        <v>1.6261574074074074E-2</v>
      </c>
      <c r="Q13" s="27"/>
      <c r="R13" s="27">
        <v>1.5694444444444445E-2</v>
      </c>
      <c r="S13" s="27"/>
      <c r="T13" s="27">
        <v>1.4756944444444446E-2</v>
      </c>
      <c r="U13" s="27"/>
      <c r="V13" s="27"/>
      <c r="W13" s="27"/>
      <c r="X13" s="27"/>
      <c r="Y13" s="27"/>
      <c r="Z13" s="27">
        <v>1.4918981481481483E-2</v>
      </c>
      <c r="AA13" s="27">
        <v>1.4780092592592595E-2</v>
      </c>
      <c r="AB13" s="27">
        <v>1.5127314814814816E-2</v>
      </c>
      <c r="AC13" s="27">
        <v>1.4398148148148148E-2</v>
      </c>
      <c r="AD13" s="27"/>
      <c r="AE13" s="27"/>
      <c r="AF13" s="27"/>
      <c r="AG13" s="27">
        <v>1.5381944444444443E-2</v>
      </c>
      <c r="AH13" s="27"/>
      <c r="AI13" s="27"/>
      <c r="AJ13" s="27"/>
      <c r="AK13" s="27"/>
      <c r="AL13" s="5"/>
      <c r="AM13" s="5"/>
      <c r="AN13" s="5"/>
      <c r="AO13" s="5"/>
      <c r="AP13" s="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ht="18" x14ac:dyDescent="0.25">
      <c r="A14" s="12" t="s">
        <v>20</v>
      </c>
      <c r="B14" s="3" t="s">
        <v>3</v>
      </c>
      <c r="C14" s="14">
        <f>IF(ISERROR(AVERAGE(L14:AN14))," ",AVERAGE(L14:AN14))</f>
        <v>1.607638888888889E-2</v>
      </c>
      <c r="D14" s="5">
        <f t="shared" si="1"/>
        <v>1.4999999999999999E-2</v>
      </c>
      <c r="E14" s="5">
        <f t="shared" si="2"/>
        <v>1.5322916666666665E-2</v>
      </c>
      <c r="F14" s="5">
        <v>1.9962384259259273E-3</v>
      </c>
      <c r="G14" s="5">
        <f t="shared" si="3"/>
        <v>1.7319155092592593E-2</v>
      </c>
      <c r="H14" s="26">
        <v>1.8657407407407407E-2</v>
      </c>
      <c r="I14" s="5">
        <f t="shared" si="4"/>
        <v>1.666116898148148E-2</v>
      </c>
      <c r="K14" s="5"/>
      <c r="L14" s="27"/>
      <c r="M14" s="27"/>
      <c r="N14" s="27"/>
      <c r="O14" s="27"/>
      <c r="P14" s="27"/>
      <c r="Q14" s="27">
        <v>1.6574074074074074E-2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v>1.6851851851851851E-2</v>
      </c>
      <c r="AC14" s="27"/>
      <c r="AD14" s="27"/>
      <c r="AE14" s="27"/>
      <c r="AF14" s="27">
        <v>1.4999999999999999E-2</v>
      </c>
      <c r="AG14" s="27">
        <v>1.5879629629629629E-2</v>
      </c>
      <c r="AH14" s="27"/>
      <c r="AI14" s="27"/>
      <c r="AJ14" s="27"/>
      <c r="AK14" s="27"/>
      <c r="AL14" s="5"/>
      <c r="AM14" s="5"/>
      <c r="AN14" s="5"/>
      <c r="AO14" s="5"/>
      <c r="AP14" s="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2"/>
  <sheetViews>
    <sheetView topLeftCell="A355" workbookViewId="0">
      <selection activeCell="B43" sqref="B43"/>
    </sheetView>
  </sheetViews>
  <sheetFormatPr defaultColWidth="0" defaultRowHeight="12.75" x14ac:dyDescent="0.2"/>
  <cols>
    <col min="1" max="1" width="25" style="232" customWidth="1"/>
    <col min="2" max="2" width="26.42578125" style="4" customWidth="1"/>
    <col min="3" max="3" width="9.140625" customWidth="1"/>
    <col min="4" max="5" width="9.140625" hidden="1" customWidth="1"/>
    <col min="6" max="8" width="0" hidden="1" customWidth="1"/>
    <col min="9" max="16384" width="9.140625" hidden="1"/>
  </cols>
  <sheetData>
    <row r="1" spans="1:8" x14ac:dyDescent="0.2">
      <c r="A1" s="232" t="s">
        <v>253</v>
      </c>
      <c r="B1" s="4" t="s">
        <v>331</v>
      </c>
      <c r="C1">
        <v>4</v>
      </c>
    </row>
    <row r="2" spans="1:8" x14ac:dyDescent="0.2">
      <c r="A2" s="233">
        <v>1.1111111111111112E-2</v>
      </c>
      <c r="B2" s="231">
        <f>$C$1/H2</f>
        <v>15</v>
      </c>
      <c r="F2">
        <v>16</v>
      </c>
      <c r="G2">
        <v>0</v>
      </c>
      <c r="H2">
        <f>F2/60+G2/3600</f>
        <v>0.26666666666666666</v>
      </c>
    </row>
    <row r="3" spans="1:8" x14ac:dyDescent="0.2">
      <c r="A3" s="233">
        <v>1.1122685185185185E-2</v>
      </c>
      <c r="B3" s="231">
        <f t="shared" ref="B3:B66" si="0">$C$1/H3</f>
        <v>14.984391259105101</v>
      </c>
      <c r="F3">
        <v>16</v>
      </c>
      <c r="G3">
        <v>1</v>
      </c>
      <c r="H3">
        <f t="shared" ref="H3:H66" si="1">F3/60+G3/3600</f>
        <v>0.26694444444444443</v>
      </c>
    </row>
    <row r="4" spans="1:8" x14ac:dyDescent="0.2">
      <c r="A4" s="233">
        <v>1.11342592592593E-2</v>
      </c>
      <c r="B4" s="231">
        <f t="shared" si="0"/>
        <v>14.96881496881497</v>
      </c>
      <c r="F4">
        <v>16</v>
      </c>
      <c r="G4">
        <v>2</v>
      </c>
      <c r="H4">
        <f t="shared" si="1"/>
        <v>0.26722222222222219</v>
      </c>
    </row>
    <row r="5" spans="1:8" x14ac:dyDescent="0.2">
      <c r="A5" s="233">
        <v>1.1145833333333299E-2</v>
      </c>
      <c r="B5" s="231">
        <f t="shared" si="0"/>
        <v>14.953271028037383</v>
      </c>
      <c r="F5">
        <v>16</v>
      </c>
      <c r="G5">
        <v>3</v>
      </c>
      <c r="H5">
        <f t="shared" si="1"/>
        <v>0.26750000000000002</v>
      </c>
    </row>
    <row r="6" spans="1:8" x14ac:dyDescent="0.2">
      <c r="A6" s="233">
        <v>1.1157407407407401E-2</v>
      </c>
      <c r="B6" s="231">
        <f t="shared" si="0"/>
        <v>14.937759336099585</v>
      </c>
      <c r="F6">
        <v>16</v>
      </c>
      <c r="G6">
        <v>4</v>
      </c>
      <c r="H6">
        <f t="shared" si="1"/>
        <v>0.26777777777777778</v>
      </c>
    </row>
    <row r="7" spans="1:8" x14ac:dyDescent="0.2">
      <c r="A7" s="233">
        <v>1.11689814814815E-2</v>
      </c>
      <c r="B7" s="231">
        <f t="shared" si="0"/>
        <v>14.922279792746114</v>
      </c>
      <c r="F7">
        <v>16</v>
      </c>
      <c r="G7">
        <v>5</v>
      </c>
      <c r="H7">
        <f t="shared" si="1"/>
        <v>0.26805555555555555</v>
      </c>
    </row>
    <row r="8" spans="1:8" x14ac:dyDescent="0.2">
      <c r="A8" s="233">
        <v>1.11805555555556E-2</v>
      </c>
      <c r="B8" s="231">
        <f t="shared" si="0"/>
        <v>14.906832298136647</v>
      </c>
      <c r="F8">
        <v>16</v>
      </c>
      <c r="G8">
        <v>6</v>
      </c>
      <c r="H8">
        <f t="shared" si="1"/>
        <v>0.26833333333333331</v>
      </c>
    </row>
    <row r="9" spans="1:8" x14ac:dyDescent="0.2">
      <c r="A9" s="233">
        <v>1.1192129629629601E-2</v>
      </c>
      <c r="B9" s="231">
        <f t="shared" si="0"/>
        <v>14.891416752843845</v>
      </c>
      <c r="F9">
        <v>16</v>
      </c>
      <c r="G9">
        <v>7</v>
      </c>
      <c r="H9">
        <f t="shared" si="1"/>
        <v>0.26861111111111113</v>
      </c>
    </row>
    <row r="10" spans="1:8" x14ac:dyDescent="0.2">
      <c r="A10" s="233">
        <v>1.12037037037037E-2</v>
      </c>
      <c r="B10" s="231">
        <f t="shared" si="0"/>
        <v>14.87603305785124</v>
      </c>
      <c r="F10">
        <v>16</v>
      </c>
      <c r="G10">
        <v>8</v>
      </c>
      <c r="H10">
        <f t="shared" si="1"/>
        <v>0.2688888888888889</v>
      </c>
    </row>
    <row r="11" spans="1:8" x14ac:dyDescent="0.2">
      <c r="A11" s="233">
        <v>1.12152777777778E-2</v>
      </c>
      <c r="B11" s="231">
        <f t="shared" si="0"/>
        <v>14.860681114551083</v>
      </c>
      <c r="F11">
        <v>16</v>
      </c>
      <c r="G11">
        <v>9</v>
      </c>
      <c r="H11">
        <f t="shared" si="1"/>
        <v>0.26916666666666667</v>
      </c>
    </row>
    <row r="12" spans="1:8" x14ac:dyDescent="0.2">
      <c r="A12" s="233">
        <v>1.12268518518518E-2</v>
      </c>
      <c r="B12" s="231">
        <f t="shared" si="0"/>
        <v>14.845360824742269</v>
      </c>
      <c r="F12">
        <v>16</v>
      </c>
      <c r="G12">
        <v>10</v>
      </c>
      <c r="H12">
        <f t="shared" si="1"/>
        <v>0.26944444444444443</v>
      </c>
    </row>
    <row r="13" spans="1:8" x14ac:dyDescent="0.2">
      <c r="A13" s="233">
        <v>1.12384259259259E-2</v>
      </c>
      <c r="B13" s="231">
        <f t="shared" si="0"/>
        <v>14.830072090628219</v>
      </c>
      <c r="F13">
        <v>16</v>
      </c>
      <c r="G13">
        <v>11</v>
      </c>
      <c r="H13">
        <f t="shared" si="1"/>
        <v>0.2697222222222222</v>
      </c>
    </row>
    <row r="14" spans="1:8" x14ac:dyDescent="0.2">
      <c r="A14" s="233">
        <v>1.125E-2</v>
      </c>
      <c r="B14" s="231">
        <f t="shared" si="0"/>
        <v>14.814814814814813</v>
      </c>
      <c r="F14">
        <v>16</v>
      </c>
      <c r="G14">
        <v>12</v>
      </c>
      <c r="H14">
        <f t="shared" si="1"/>
        <v>0.27</v>
      </c>
    </row>
    <row r="15" spans="1:8" x14ac:dyDescent="0.2">
      <c r="A15" s="233">
        <v>1.1261574074074099E-2</v>
      </c>
      <c r="B15" s="231">
        <f t="shared" si="0"/>
        <v>14.799588900308324</v>
      </c>
      <c r="F15">
        <v>16</v>
      </c>
      <c r="G15">
        <v>13</v>
      </c>
      <c r="H15">
        <f t="shared" si="1"/>
        <v>0.27027777777777778</v>
      </c>
    </row>
    <row r="16" spans="1:8" x14ac:dyDescent="0.2">
      <c r="A16" s="233">
        <v>1.12731481481481E-2</v>
      </c>
      <c r="B16" s="231">
        <f t="shared" si="0"/>
        <v>14.784394250513348</v>
      </c>
      <c r="F16">
        <v>16</v>
      </c>
      <c r="G16">
        <v>14</v>
      </c>
      <c r="H16">
        <f t="shared" si="1"/>
        <v>0.27055555555555555</v>
      </c>
    </row>
    <row r="17" spans="1:8" x14ac:dyDescent="0.2">
      <c r="A17" s="233">
        <v>1.1284722222222199E-2</v>
      </c>
      <c r="B17" s="231">
        <f t="shared" si="0"/>
        <v>14.76923076923077</v>
      </c>
      <c r="F17">
        <v>16</v>
      </c>
      <c r="G17">
        <v>15</v>
      </c>
      <c r="H17">
        <f t="shared" si="1"/>
        <v>0.27083333333333331</v>
      </c>
    </row>
    <row r="18" spans="1:8" x14ac:dyDescent="0.2">
      <c r="A18" s="233">
        <v>1.1296296296296301E-2</v>
      </c>
      <c r="B18" s="231">
        <f t="shared" si="0"/>
        <v>14.754098360655739</v>
      </c>
      <c r="F18">
        <v>16</v>
      </c>
      <c r="G18">
        <v>16</v>
      </c>
      <c r="H18">
        <f t="shared" si="1"/>
        <v>0.27111111111111108</v>
      </c>
    </row>
    <row r="19" spans="1:8" x14ac:dyDescent="0.2">
      <c r="A19" s="233">
        <v>1.13078703703704E-2</v>
      </c>
      <c r="B19" s="231">
        <f t="shared" si="0"/>
        <v>14.73899692937564</v>
      </c>
      <c r="F19">
        <v>16</v>
      </c>
      <c r="G19">
        <v>17</v>
      </c>
      <c r="H19">
        <f t="shared" si="1"/>
        <v>0.2713888888888889</v>
      </c>
    </row>
    <row r="20" spans="1:8" x14ac:dyDescent="0.2">
      <c r="A20" s="233">
        <v>1.1319444444444399E-2</v>
      </c>
      <c r="B20" s="231">
        <f t="shared" si="0"/>
        <v>14.723926380368098</v>
      </c>
      <c r="F20">
        <v>16</v>
      </c>
      <c r="G20">
        <v>18</v>
      </c>
      <c r="H20">
        <f t="shared" si="1"/>
        <v>0.27166666666666667</v>
      </c>
    </row>
    <row r="21" spans="1:8" x14ac:dyDescent="0.2">
      <c r="A21" s="233">
        <v>1.1331018518518501E-2</v>
      </c>
      <c r="B21" s="231">
        <f t="shared" si="0"/>
        <v>14.70888661899898</v>
      </c>
      <c r="F21">
        <v>16</v>
      </c>
      <c r="G21">
        <v>19</v>
      </c>
      <c r="H21">
        <f t="shared" si="1"/>
        <v>0.27194444444444443</v>
      </c>
    </row>
    <row r="22" spans="1:8" x14ac:dyDescent="0.2">
      <c r="A22" s="233">
        <v>1.13425925925926E-2</v>
      </c>
      <c r="B22" s="231">
        <f t="shared" si="0"/>
        <v>14.69387755102041</v>
      </c>
      <c r="F22">
        <v>16</v>
      </c>
      <c r="G22">
        <v>20</v>
      </c>
      <c r="H22">
        <f t="shared" si="1"/>
        <v>0.2722222222222222</v>
      </c>
    </row>
    <row r="23" spans="1:8" x14ac:dyDescent="0.2">
      <c r="A23" s="233">
        <v>1.13541666666667E-2</v>
      </c>
      <c r="B23" s="231">
        <f t="shared" si="0"/>
        <v>14.678899082568806</v>
      </c>
      <c r="F23">
        <v>16</v>
      </c>
      <c r="G23">
        <v>21</v>
      </c>
      <c r="H23">
        <f t="shared" si="1"/>
        <v>0.27250000000000002</v>
      </c>
    </row>
    <row r="24" spans="1:8" x14ac:dyDescent="0.2">
      <c r="A24" s="233">
        <v>1.1365740740740701E-2</v>
      </c>
      <c r="B24" s="231">
        <f t="shared" si="0"/>
        <v>14.663951120162933</v>
      </c>
      <c r="F24">
        <v>16</v>
      </c>
      <c r="G24">
        <v>22</v>
      </c>
      <c r="H24">
        <f t="shared" si="1"/>
        <v>0.27277777777777779</v>
      </c>
    </row>
    <row r="25" spans="1:8" x14ac:dyDescent="0.2">
      <c r="A25" s="233">
        <v>1.13773148148148E-2</v>
      </c>
      <c r="B25" s="231">
        <f t="shared" si="0"/>
        <v>14.649033570701933</v>
      </c>
      <c r="F25">
        <v>16</v>
      </c>
      <c r="G25">
        <v>23</v>
      </c>
      <c r="H25">
        <f t="shared" si="1"/>
        <v>0.27305555555555555</v>
      </c>
    </row>
    <row r="26" spans="1:8" x14ac:dyDescent="0.2">
      <c r="A26" s="233">
        <v>1.13888888888889E-2</v>
      </c>
      <c r="B26" s="231">
        <f t="shared" si="0"/>
        <v>14.634146341463415</v>
      </c>
      <c r="F26">
        <v>16</v>
      </c>
      <c r="G26">
        <v>24</v>
      </c>
      <c r="H26">
        <f t="shared" si="1"/>
        <v>0.27333333333333332</v>
      </c>
    </row>
    <row r="27" spans="1:8" x14ac:dyDescent="0.2">
      <c r="A27" s="233">
        <v>1.1400462962962999E-2</v>
      </c>
      <c r="B27" s="231">
        <f t="shared" si="0"/>
        <v>14.619289340101524</v>
      </c>
      <c r="F27">
        <v>16</v>
      </c>
      <c r="G27">
        <v>25</v>
      </c>
      <c r="H27">
        <f t="shared" si="1"/>
        <v>0.27361111111111108</v>
      </c>
    </row>
    <row r="28" spans="1:8" x14ac:dyDescent="0.2">
      <c r="A28" s="233">
        <v>1.1412037037037E-2</v>
      </c>
      <c r="B28" s="231">
        <f t="shared" si="0"/>
        <v>14.604462474645029</v>
      </c>
      <c r="F28">
        <v>16</v>
      </c>
      <c r="G28">
        <v>26</v>
      </c>
      <c r="H28">
        <f t="shared" si="1"/>
        <v>0.2738888888888889</v>
      </c>
    </row>
    <row r="29" spans="1:8" x14ac:dyDescent="0.2">
      <c r="A29" s="233">
        <v>1.14236111111111E-2</v>
      </c>
      <c r="B29" s="231">
        <f t="shared" si="0"/>
        <v>14.589665653495441</v>
      </c>
      <c r="F29">
        <v>16</v>
      </c>
      <c r="G29">
        <v>27</v>
      </c>
      <c r="H29">
        <f t="shared" si="1"/>
        <v>0.27416666666666667</v>
      </c>
    </row>
    <row r="30" spans="1:8" x14ac:dyDescent="0.2">
      <c r="A30" s="233">
        <v>1.1435185185185199E-2</v>
      </c>
      <c r="B30" s="231">
        <f t="shared" si="0"/>
        <v>14.574898785425102</v>
      </c>
      <c r="F30">
        <v>16</v>
      </c>
      <c r="G30">
        <v>28</v>
      </c>
      <c r="H30">
        <f t="shared" si="1"/>
        <v>0.27444444444444444</v>
      </c>
    </row>
    <row r="31" spans="1:8" x14ac:dyDescent="0.2">
      <c r="A31" s="233">
        <v>1.14467592592592E-2</v>
      </c>
      <c r="B31" s="231">
        <f t="shared" si="0"/>
        <v>14.56016177957533</v>
      </c>
      <c r="F31">
        <v>16</v>
      </c>
      <c r="G31">
        <v>29</v>
      </c>
      <c r="H31">
        <f t="shared" si="1"/>
        <v>0.2747222222222222</v>
      </c>
    </row>
    <row r="32" spans="1:8" x14ac:dyDescent="0.2">
      <c r="A32" s="233">
        <v>1.14583333333333E-2</v>
      </c>
      <c r="B32" s="231">
        <f t="shared" si="0"/>
        <v>14.545454545454545</v>
      </c>
      <c r="F32">
        <v>16</v>
      </c>
      <c r="G32">
        <v>30</v>
      </c>
      <c r="H32">
        <f t="shared" si="1"/>
        <v>0.27500000000000002</v>
      </c>
    </row>
    <row r="33" spans="1:8" x14ac:dyDescent="0.2">
      <c r="A33" s="233">
        <v>1.1469907407407399E-2</v>
      </c>
      <c r="B33" s="231">
        <f t="shared" si="0"/>
        <v>14.530776992936428</v>
      </c>
      <c r="F33">
        <v>16</v>
      </c>
      <c r="G33">
        <v>31</v>
      </c>
      <c r="H33">
        <f t="shared" si="1"/>
        <v>0.27527777777777779</v>
      </c>
    </row>
    <row r="34" spans="1:8" x14ac:dyDescent="0.2">
      <c r="A34" s="233">
        <v>1.14814814814815E-2</v>
      </c>
      <c r="B34" s="231">
        <f t="shared" si="0"/>
        <v>14.516129032258064</v>
      </c>
      <c r="F34">
        <v>16</v>
      </c>
      <c r="G34">
        <v>32</v>
      </c>
      <c r="H34">
        <f t="shared" si="1"/>
        <v>0.27555555555555555</v>
      </c>
    </row>
    <row r="35" spans="1:8" x14ac:dyDescent="0.2">
      <c r="A35" s="233">
        <v>1.1493055555555499E-2</v>
      </c>
      <c r="B35" s="231">
        <f t="shared" si="0"/>
        <v>14.501510574018127</v>
      </c>
      <c r="F35">
        <v>16</v>
      </c>
      <c r="G35">
        <v>33</v>
      </c>
      <c r="H35">
        <f t="shared" si="1"/>
        <v>0.27583333333333332</v>
      </c>
    </row>
    <row r="36" spans="1:8" x14ac:dyDescent="0.2">
      <c r="A36" s="233">
        <v>1.1504629629629601E-2</v>
      </c>
      <c r="B36" s="231">
        <f t="shared" si="0"/>
        <v>14.486921529175051</v>
      </c>
      <c r="F36">
        <v>16</v>
      </c>
      <c r="G36">
        <v>34</v>
      </c>
      <c r="H36">
        <f t="shared" si="1"/>
        <v>0.27611111111111108</v>
      </c>
    </row>
    <row r="37" spans="1:8" x14ac:dyDescent="0.2">
      <c r="A37" s="233">
        <v>1.15162037037037E-2</v>
      </c>
      <c r="B37" s="231">
        <f t="shared" si="0"/>
        <v>14.472361809045225</v>
      </c>
      <c r="F37">
        <v>16</v>
      </c>
      <c r="G37">
        <v>35</v>
      </c>
      <c r="H37">
        <f t="shared" si="1"/>
        <v>0.27638888888888891</v>
      </c>
    </row>
    <row r="38" spans="1:8" x14ac:dyDescent="0.2">
      <c r="A38" s="233">
        <v>1.15277777777778E-2</v>
      </c>
      <c r="B38" s="231">
        <f t="shared" si="0"/>
        <v>14.457831325301205</v>
      </c>
      <c r="F38">
        <v>16</v>
      </c>
      <c r="G38">
        <v>36</v>
      </c>
      <c r="H38">
        <f t="shared" si="1"/>
        <v>0.27666666666666667</v>
      </c>
    </row>
    <row r="39" spans="1:8" x14ac:dyDescent="0.2">
      <c r="A39" s="233">
        <v>1.1539351851851801E-2</v>
      </c>
      <c r="B39" s="231">
        <f t="shared" si="0"/>
        <v>14.443329989969911</v>
      </c>
      <c r="F39">
        <v>16</v>
      </c>
      <c r="G39">
        <v>37</v>
      </c>
      <c r="H39">
        <f t="shared" si="1"/>
        <v>0.27694444444444444</v>
      </c>
    </row>
    <row r="40" spans="1:8" x14ac:dyDescent="0.2">
      <c r="A40" s="233">
        <v>1.15509259259259E-2</v>
      </c>
      <c r="B40" s="231">
        <f t="shared" si="0"/>
        <v>14.428857715430862</v>
      </c>
      <c r="F40">
        <v>16</v>
      </c>
      <c r="G40">
        <v>38</v>
      </c>
      <c r="H40">
        <f t="shared" si="1"/>
        <v>0.2772222222222222</v>
      </c>
    </row>
    <row r="41" spans="1:8" x14ac:dyDescent="0.2">
      <c r="A41" s="233">
        <v>1.15625E-2</v>
      </c>
      <c r="B41" s="231">
        <f t="shared" si="0"/>
        <v>14.414414414414416</v>
      </c>
      <c r="F41">
        <v>16</v>
      </c>
      <c r="G41">
        <v>39</v>
      </c>
      <c r="H41">
        <f t="shared" si="1"/>
        <v>0.27749999999999997</v>
      </c>
    </row>
    <row r="42" spans="1:8" x14ac:dyDescent="0.2">
      <c r="A42" s="233">
        <v>1.1574074074074099E-2</v>
      </c>
      <c r="B42" s="231">
        <f t="shared" si="0"/>
        <v>14.399999999999999</v>
      </c>
      <c r="F42">
        <v>16</v>
      </c>
      <c r="G42">
        <v>40</v>
      </c>
      <c r="H42">
        <f t="shared" si="1"/>
        <v>0.27777777777777779</v>
      </c>
    </row>
    <row r="43" spans="1:8" x14ac:dyDescent="0.2">
      <c r="A43" s="233">
        <v>1.15856481481481E-2</v>
      </c>
      <c r="B43" s="231">
        <f t="shared" si="0"/>
        <v>14.385614385614385</v>
      </c>
      <c r="F43">
        <v>16</v>
      </c>
      <c r="G43">
        <v>41</v>
      </c>
      <c r="H43">
        <f t="shared" si="1"/>
        <v>0.27805555555555556</v>
      </c>
    </row>
    <row r="44" spans="1:8" x14ac:dyDescent="0.2">
      <c r="A44" s="233">
        <v>1.15972222222222E-2</v>
      </c>
      <c r="B44" s="231">
        <f t="shared" si="0"/>
        <v>14.371257485029941</v>
      </c>
      <c r="F44">
        <v>16</v>
      </c>
      <c r="G44">
        <v>42</v>
      </c>
      <c r="H44">
        <f t="shared" si="1"/>
        <v>0.27833333333333332</v>
      </c>
    </row>
    <row r="45" spans="1:8" x14ac:dyDescent="0.2">
      <c r="A45" s="233">
        <v>1.1608796296296299E-2</v>
      </c>
      <c r="B45" s="231">
        <f t="shared" si="0"/>
        <v>14.356929212362912</v>
      </c>
      <c r="F45">
        <v>16</v>
      </c>
      <c r="G45">
        <v>43</v>
      </c>
      <c r="H45">
        <f t="shared" si="1"/>
        <v>0.27861111111111109</v>
      </c>
    </row>
    <row r="46" spans="1:8" x14ac:dyDescent="0.2">
      <c r="A46" s="233">
        <v>1.16203703703703E-2</v>
      </c>
      <c r="B46" s="231">
        <f t="shared" si="0"/>
        <v>14.342629482071713</v>
      </c>
      <c r="F46">
        <v>16</v>
      </c>
      <c r="G46">
        <v>44</v>
      </c>
      <c r="H46">
        <f t="shared" si="1"/>
        <v>0.27888888888888891</v>
      </c>
    </row>
    <row r="47" spans="1:8" x14ac:dyDescent="0.2">
      <c r="A47" s="233">
        <v>1.16319444444444E-2</v>
      </c>
      <c r="B47" s="231">
        <f t="shared" si="0"/>
        <v>14.328358208955224</v>
      </c>
      <c r="F47">
        <v>16</v>
      </c>
      <c r="G47">
        <v>45</v>
      </c>
      <c r="H47">
        <f t="shared" si="1"/>
        <v>0.27916666666666667</v>
      </c>
    </row>
    <row r="48" spans="1:8" x14ac:dyDescent="0.2">
      <c r="A48" s="233">
        <v>1.1643518518518499E-2</v>
      </c>
      <c r="B48" s="231">
        <f t="shared" si="0"/>
        <v>14.314115308151093</v>
      </c>
      <c r="F48">
        <v>16</v>
      </c>
      <c r="G48">
        <v>46</v>
      </c>
      <c r="H48">
        <f t="shared" si="1"/>
        <v>0.27944444444444444</v>
      </c>
    </row>
    <row r="49" spans="1:8" x14ac:dyDescent="0.2">
      <c r="A49" s="233">
        <v>1.1655092592592601E-2</v>
      </c>
      <c r="B49" s="231">
        <f t="shared" si="0"/>
        <v>14.299900695134063</v>
      </c>
      <c r="F49">
        <v>16</v>
      </c>
      <c r="G49">
        <v>47</v>
      </c>
      <c r="H49">
        <f t="shared" si="1"/>
        <v>0.27972222222222221</v>
      </c>
    </row>
    <row r="50" spans="1:8" x14ac:dyDescent="0.2">
      <c r="A50" s="233">
        <v>1.16666666666666E-2</v>
      </c>
      <c r="B50" s="231">
        <f t="shared" si="0"/>
        <v>14.285714285714286</v>
      </c>
      <c r="F50">
        <v>16</v>
      </c>
      <c r="G50">
        <v>48</v>
      </c>
      <c r="H50">
        <f t="shared" si="1"/>
        <v>0.27999999999999997</v>
      </c>
    </row>
    <row r="51" spans="1:8" x14ac:dyDescent="0.2">
      <c r="A51" s="233">
        <v>1.1678240740740699E-2</v>
      </c>
      <c r="B51" s="231">
        <f t="shared" si="0"/>
        <v>14.271555996035678</v>
      </c>
      <c r="F51">
        <v>16</v>
      </c>
      <c r="G51">
        <v>49</v>
      </c>
      <c r="H51">
        <f t="shared" si="1"/>
        <v>0.28027777777777779</v>
      </c>
    </row>
    <row r="52" spans="1:8" x14ac:dyDescent="0.2">
      <c r="A52" s="233">
        <v>1.16898148148148E-2</v>
      </c>
      <c r="B52" s="231">
        <f t="shared" si="0"/>
        <v>14.257425742574258</v>
      </c>
      <c r="F52">
        <v>16</v>
      </c>
      <c r="G52">
        <v>50</v>
      </c>
      <c r="H52">
        <f t="shared" si="1"/>
        <v>0.28055555555555556</v>
      </c>
    </row>
    <row r="53" spans="1:8" x14ac:dyDescent="0.2">
      <c r="A53" s="233">
        <v>1.17013888888889E-2</v>
      </c>
      <c r="B53" s="231">
        <f t="shared" si="0"/>
        <v>14.243323442136498</v>
      </c>
      <c r="F53">
        <v>16</v>
      </c>
      <c r="G53">
        <v>51</v>
      </c>
      <c r="H53">
        <f t="shared" si="1"/>
        <v>0.28083333333333332</v>
      </c>
    </row>
    <row r="54" spans="1:8" x14ac:dyDescent="0.2">
      <c r="A54" s="233">
        <v>1.1712962962962901E-2</v>
      </c>
      <c r="B54" s="231">
        <f t="shared" si="0"/>
        <v>14.229249011857709</v>
      </c>
      <c r="F54">
        <v>16</v>
      </c>
      <c r="G54">
        <v>52</v>
      </c>
      <c r="H54">
        <f t="shared" si="1"/>
        <v>0.28111111111111109</v>
      </c>
    </row>
    <row r="55" spans="1:8" x14ac:dyDescent="0.2">
      <c r="A55" s="233">
        <v>1.1724537037037E-2</v>
      </c>
      <c r="B55" s="231">
        <f t="shared" si="0"/>
        <v>14.215202369200394</v>
      </c>
      <c r="F55">
        <v>16</v>
      </c>
      <c r="G55">
        <v>53</v>
      </c>
      <c r="H55">
        <f t="shared" si="1"/>
        <v>0.28138888888888891</v>
      </c>
    </row>
    <row r="56" spans="1:8" x14ac:dyDescent="0.2">
      <c r="A56" s="233">
        <v>1.17361111111111E-2</v>
      </c>
      <c r="B56" s="231">
        <f t="shared" si="0"/>
        <v>14.201183431952662</v>
      </c>
      <c r="F56">
        <v>16</v>
      </c>
      <c r="G56">
        <v>54</v>
      </c>
      <c r="H56">
        <f t="shared" si="1"/>
        <v>0.28166666666666668</v>
      </c>
    </row>
    <row r="57" spans="1:8" x14ac:dyDescent="0.2">
      <c r="A57" s="233">
        <v>1.17476851851852E-2</v>
      </c>
      <c r="B57" s="231">
        <f t="shared" si="0"/>
        <v>14.187192118226601</v>
      </c>
      <c r="F57">
        <v>16</v>
      </c>
      <c r="G57">
        <v>55</v>
      </c>
      <c r="H57">
        <f t="shared" si="1"/>
        <v>0.28194444444444444</v>
      </c>
    </row>
    <row r="58" spans="1:8" x14ac:dyDescent="0.2">
      <c r="A58" s="233">
        <v>1.17592592592592E-2</v>
      </c>
      <c r="B58" s="231">
        <f t="shared" si="0"/>
        <v>14.173228346456694</v>
      </c>
      <c r="F58">
        <v>16</v>
      </c>
      <c r="G58">
        <v>56</v>
      </c>
      <c r="H58">
        <f t="shared" si="1"/>
        <v>0.28222222222222221</v>
      </c>
    </row>
    <row r="59" spans="1:8" x14ac:dyDescent="0.2">
      <c r="A59" s="233">
        <v>1.17708333333333E-2</v>
      </c>
      <c r="B59" s="231">
        <f t="shared" si="0"/>
        <v>14.159292035398231</v>
      </c>
      <c r="F59">
        <v>16</v>
      </c>
      <c r="G59">
        <v>57</v>
      </c>
      <c r="H59">
        <f t="shared" si="1"/>
        <v>0.28249999999999997</v>
      </c>
    </row>
    <row r="60" spans="1:8" x14ac:dyDescent="0.2">
      <c r="A60" s="233">
        <v>1.1782407407407399E-2</v>
      </c>
      <c r="B60" s="231">
        <f t="shared" si="0"/>
        <v>14.145383104125736</v>
      </c>
      <c r="F60">
        <v>16</v>
      </c>
      <c r="G60">
        <v>58</v>
      </c>
      <c r="H60">
        <f t="shared" si="1"/>
        <v>0.28277777777777779</v>
      </c>
    </row>
    <row r="61" spans="1:8" x14ac:dyDescent="0.2">
      <c r="A61" s="233">
        <v>1.1793981481481501E-2</v>
      </c>
      <c r="B61" s="231">
        <f t="shared" si="0"/>
        <v>14.131501472031402</v>
      </c>
      <c r="F61">
        <v>16</v>
      </c>
      <c r="G61">
        <v>59</v>
      </c>
      <c r="H61">
        <f t="shared" si="1"/>
        <v>0.28305555555555556</v>
      </c>
    </row>
    <row r="62" spans="1:8" x14ac:dyDescent="0.2">
      <c r="A62" s="233">
        <v>1.18055555555555E-2</v>
      </c>
      <c r="B62" s="231">
        <f t="shared" si="0"/>
        <v>14.117647058823529</v>
      </c>
      <c r="F62">
        <v>17</v>
      </c>
      <c r="G62">
        <v>0</v>
      </c>
      <c r="H62">
        <f t="shared" si="1"/>
        <v>0.28333333333333333</v>
      </c>
    </row>
    <row r="63" spans="1:8" x14ac:dyDescent="0.2">
      <c r="A63" s="233">
        <v>1.1817129629629599E-2</v>
      </c>
      <c r="B63" s="231">
        <f t="shared" si="0"/>
        <v>14.103819784524976</v>
      </c>
      <c r="F63">
        <v>17</v>
      </c>
      <c r="G63">
        <v>1</v>
      </c>
      <c r="H63">
        <f t="shared" si="1"/>
        <v>0.28361111111111109</v>
      </c>
    </row>
    <row r="64" spans="1:8" x14ac:dyDescent="0.2">
      <c r="A64" s="233">
        <v>1.1828703703703701E-2</v>
      </c>
      <c r="B64" s="231">
        <f t="shared" si="0"/>
        <v>14.090019569471625</v>
      </c>
      <c r="F64">
        <v>17</v>
      </c>
      <c r="G64">
        <v>2</v>
      </c>
      <c r="H64">
        <f t="shared" si="1"/>
        <v>0.28388888888888886</v>
      </c>
    </row>
    <row r="65" spans="1:8" x14ac:dyDescent="0.2">
      <c r="A65" s="233">
        <v>1.18402777777777E-2</v>
      </c>
      <c r="B65" s="231">
        <f t="shared" si="0"/>
        <v>14.07624633431085</v>
      </c>
      <c r="F65">
        <v>17</v>
      </c>
      <c r="G65">
        <v>3</v>
      </c>
      <c r="H65">
        <f t="shared" si="1"/>
        <v>0.28416666666666668</v>
      </c>
    </row>
    <row r="66" spans="1:8" x14ac:dyDescent="0.2">
      <c r="A66" s="233">
        <v>1.1851851851851799E-2</v>
      </c>
      <c r="B66" s="231">
        <f t="shared" si="0"/>
        <v>14.0625</v>
      </c>
      <c r="F66">
        <v>17</v>
      </c>
      <c r="G66">
        <v>4</v>
      </c>
      <c r="H66">
        <f t="shared" si="1"/>
        <v>0.28444444444444444</v>
      </c>
    </row>
    <row r="67" spans="1:8" x14ac:dyDescent="0.2">
      <c r="A67" s="233">
        <v>1.1863425925925901E-2</v>
      </c>
      <c r="B67" s="231">
        <f t="shared" ref="B67:B130" si="2">$C$1/H67</f>
        <v>14.048780487804878</v>
      </c>
      <c r="F67">
        <v>17</v>
      </c>
      <c r="G67">
        <v>5</v>
      </c>
      <c r="H67">
        <f t="shared" ref="H67:H130" si="3">F67/60+G67/3600</f>
        <v>0.28472222222222221</v>
      </c>
    </row>
    <row r="68" spans="1:8" x14ac:dyDescent="0.2">
      <c r="A68" s="233">
        <v>1.1875E-2</v>
      </c>
      <c r="B68" s="231">
        <f t="shared" si="2"/>
        <v>14.035087719298247</v>
      </c>
      <c r="F68">
        <v>17</v>
      </c>
      <c r="G68">
        <v>6</v>
      </c>
      <c r="H68">
        <f t="shared" si="3"/>
        <v>0.28499999999999998</v>
      </c>
    </row>
    <row r="69" spans="1:8" x14ac:dyDescent="0.2">
      <c r="A69" s="233">
        <v>1.1886574074074001E-2</v>
      </c>
      <c r="B69" s="231">
        <f t="shared" si="2"/>
        <v>14.021421616358325</v>
      </c>
      <c r="F69">
        <v>17</v>
      </c>
      <c r="G69">
        <v>7</v>
      </c>
      <c r="H69">
        <f t="shared" si="3"/>
        <v>0.2852777777777778</v>
      </c>
    </row>
    <row r="70" spans="1:8" x14ac:dyDescent="0.2">
      <c r="A70" s="233">
        <v>1.18981481481481E-2</v>
      </c>
      <c r="B70" s="231">
        <f t="shared" si="2"/>
        <v>14.007782101167315</v>
      </c>
      <c r="F70">
        <v>17</v>
      </c>
      <c r="G70">
        <v>8</v>
      </c>
      <c r="H70">
        <f t="shared" si="3"/>
        <v>0.28555555555555556</v>
      </c>
    </row>
    <row r="71" spans="1:8" x14ac:dyDescent="0.2">
      <c r="A71" s="233">
        <v>1.19097222222222E-2</v>
      </c>
      <c r="B71" s="231">
        <f t="shared" si="2"/>
        <v>13.994169096209912</v>
      </c>
      <c r="F71">
        <v>17</v>
      </c>
      <c r="G71">
        <v>9</v>
      </c>
      <c r="H71">
        <f t="shared" si="3"/>
        <v>0.28583333333333333</v>
      </c>
    </row>
    <row r="72" spans="1:8" x14ac:dyDescent="0.2">
      <c r="A72" s="233">
        <v>1.19212962962963E-2</v>
      </c>
      <c r="B72" s="231">
        <f t="shared" si="2"/>
        <v>13.980582524271846</v>
      </c>
      <c r="F72">
        <v>17</v>
      </c>
      <c r="G72">
        <v>10</v>
      </c>
      <c r="H72">
        <f t="shared" si="3"/>
        <v>0.28611111111111109</v>
      </c>
    </row>
    <row r="73" spans="1:8" x14ac:dyDescent="0.2">
      <c r="A73" s="233">
        <v>1.19328703703703E-2</v>
      </c>
      <c r="B73" s="231">
        <f t="shared" si="2"/>
        <v>13.967022308438411</v>
      </c>
      <c r="F73">
        <v>17</v>
      </c>
      <c r="G73">
        <v>11</v>
      </c>
      <c r="H73">
        <f t="shared" si="3"/>
        <v>0.28638888888888886</v>
      </c>
    </row>
    <row r="74" spans="1:8" x14ac:dyDescent="0.2">
      <c r="A74" s="233">
        <v>1.19444444444444E-2</v>
      </c>
      <c r="B74" s="231">
        <f t="shared" si="2"/>
        <v>13.953488372093023</v>
      </c>
      <c r="F74">
        <v>17</v>
      </c>
      <c r="G74">
        <v>12</v>
      </c>
      <c r="H74">
        <f t="shared" si="3"/>
        <v>0.28666666666666668</v>
      </c>
    </row>
    <row r="75" spans="1:8" x14ac:dyDescent="0.2">
      <c r="A75" s="233">
        <v>1.19560185185185E-2</v>
      </c>
      <c r="B75" s="231">
        <f t="shared" si="2"/>
        <v>13.939980638915779</v>
      </c>
      <c r="F75">
        <v>17</v>
      </c>
      <c r="G75">
        <v>13</v>
      </c>
      <c r="H75">
        <f t="shared" si="3"/>
        <v>0.28694444444444445</v>
      </c>
    </row>
    <row r="76" spans="1:8" x14ac:dyDescent="0.2">
      <c r="A76" s="233">
        <v>1.1967592592592601E-2</v>
      </c>
      <c r="B76" s="231">
        <f t="shared" si="2"/>
        <v>13.926499032882012</v>
      </c>
      <c r="F76">
        <v>17</v>
      </c>
      <c r="G76">
        <v>14</v>
      </c>
      <c r="H76">
        <f t="shared" si="3"/>
        <v>0.28722222222222221</v>
      </c>
    </row>
    <row r="77" spans="1:8" x14ac:dyDescent="0.2">
      <c r="A77" s="233">
        <v>1.19791666666666E-2</v>
      </c>
      <c r="B77" s="231">
        <f t="shared" si="2"/>
        <v>13.913043478260871</v>
      </c>
      <c r="F77">
        <v>17</v>
      </c>
      <c r="G77">
        <v>15</v>
      </c>
      <c r="H77">
        <f t="shared" si="3"/>
        <v>0.28749999999999998</v>
      </c>
    </row>
    <row r="78" spans="1:8" x14ac:dyDescent="0.2">
      <c r="A78" s="233">
        <v>1.1990740740740699E-2</v>
      </c>
      <c r="B78" s="231">
        <f t="shared" si="2"/>
        <v>13.899613899613902</v>
      </c>
      <c r="F78">
        <v>17</v>
      </c>
      <c r="G78">
        <v>16</v>
      </c>
      <c r="H78">
        <f t="shared" si="3"/>
        <v>0.28777777777777774</v>
      </c>
    </row>
    <row r="79" spans="1:8" x14ac:dyDescent="0.2">
      <c r="A79" s="233">
        <v>1.2002314814814801E-2</v>
      </c>
      <c r="B79" s="231">
        <f t="shared" si="2"/>
        <v>13.886210221793634</v>
      </c>
      <c r="F79">
        <v>17</v>
      </c>
      <c r="G79">
        <v>17</v>
      </c>
      <c r="H79">
        <f t="shared" si="3"/>
        <v>0.28805555555555556</v>
      </c>
    </row>
    <row r="80" spans="1:8" x14ac:dyDescent="0.2">
      <c r="A80" s="233">
        <v>1.20138888888889E-2</v>
      </c>
      <c r="B80" s="231">
        <f t="shared" si="2"/>
        <v>13.872832369942197</v>
      </c>
      <c r="F80">
        <v>17</v>
      </c>
      <c r="G80">
        <v>18</v>
      </c>
      <c r="H80">
        <f t="shared" si="3"/>
        <v>0.28833333333333333</v>
      </c>
    </row>
    <row r="81" spans="1:8" x14ac:dyDescent="0.2">
      <c r="A81" s="233">
        <v>1.2025462962962899E-2</v>
      </c>
      <c r="B81" s="231">
        <f t="shared" si="2"/>
        <v>13.859480269489895</v>
      </c>
      <c r="F81">
        <v>17</v>
      </c>
      <c r="G81">
        <v>19</v>
      </c>
      <c r="H81">
        <f t="shared" si="3"/>
        <v>0.2886111111111111</v>
      </c>
    </row>
    <row r="82" spans="1:8" x14ac:dyDescent="0.2">
      <c r="A82" s="233">
        <v>1.2037037037037001E-2</v>
      </c>
      <c r="B82" s="231">
        <f t="shared" si="2"/>
        <v>13.846153846153847</v>
      </c>
      <c r="F82">
        <v>17</v>
      </c>
      <c r="G82">
        <v>20</v>
      </c>
      <c r="H82">
        <f t="shared" si="3"/>
        <v>0.28888888888888886</v>
      </c>
    </row>
    <row r="83" spans="1:8" x14ac:dyDescent="0.2">
      <c r="A83" s="233">
        <v>1.20486111111111E-2</v>
      </c>
      <c r="B83" s="231">
        <f t="shared" si="2"/>
        <v>13.832853025936599</v>
      </c>
      <c r="F83">
        <v>17</v>
      </c>
      <c r="G83">
        <v>21</v>
      </c>
      <c r="H83">
        <f t="shared" si="3"/>
        <v>0.28916666666666668</v>
      </c>
    </row>
    <row r="84" spans="1:8" x14ac:dyDescent="0.2">
      <c r="A84" s="233">
        <v>1.2060185185185099E-2</v>
      </c>
      <c r="B84" s="231">
        <f t="shared" si="2"/>
        <v>13.81957773512476</v>
      </c>
      <c r="F84">
        <v>17</v>
      </c>
      <c r="G84">
        <v>22</v>
      </c>
      <c r="H84">
        <f t="shared" si="3"/>
        <v>0.28944444444444445</v>
      </c>
    </row>
    <row r="85" spans="1:8" x14ac:dyDescent="0.2">
      <c r="A85" s="233">
        <v>1.2071759259259201E-2</v>
      </c>
      <c r="B85" s="231">
        <f t="shared" si="2"/>
        <v>13.806327900287632</v>
      </c>
      <c r="F85">
        <v>17</v>
      </c>
      <c r="G85">
        <v>23</v>
      </c>
      <c r="H85">
        <f t="shared" si="3"/>
        <v>0.28972222222222221</v>
      </c>
    </row>
    <row r="86" spans="1:8" x14ac:dyDescent="0.2">
      <c r="A86" s="233">
        <v>1.20833333333333E-2</v>
      </c>
      <c r="B86" s="231">
        <f t="shared" si="2"/>
        <v>13.793103448275863</v>
      </c>
      <c r="F86">
        <v>17</v>
      </c>
      <c r="G86">
        <v>24</v>
      </c>
      <c r="H86">
        <f t="shared" si="3"/>
        <v>0.28999999999999998</v>
      </c>
    </row>
    <row r="87" spans="1:8" x14ac:dyDescent="0.2">
      <c r="A87" s="233">
        <v>1.20949074074074E-2</v>
      </c>
      <c r="B87" s="231">
        <f t="shared" si="2"/>
        <v>13.779904306220097</v>
      </c>
      <c r="F87">
        <v>17</v>
      </c>
      <c r="G87">
        <v>25</v>
      </c>
      <c r="H87">
        <f t="shared" si="3"/>
        <v>0.29027777777777775</v>
      </c>
    </row>
    <row r="88" spans="1:8" x14ac:dyDescent="0.2">
      <c r="A88" s="233">
        <v>1.21064814814814E-2</v>
      </c>
      <c r="B88" s="231">
        <f t="shared" si="2"/>
        <v>13.766730401529637</v>
      </c>
      <c r="F88">
        <v>17</v>
      </c>
      <c r="G88">
        <v>26</v>
      </c>
      <c r="H88">
        <f t="shared" si="3"/>
        <v>0.29055555555555557</v>
      </c>
    </row>
    <row r="89" spans="1:8" x14ac:dyDescent="0.2">
      <c r="A89" s="233">
        <v>1.21180555555555E-2</v>
      </c>
      <c r="B89" s="231">
        <f t="shared" si="2"/>
        <v>13.753581661891117</v>
      </c>
      <c r="F89">
        <v>17</v>
      </c>
      <c r="G89">
        <v>27</v>
      </c>
      <c r="H89">
        <f t="shared" si="3"/>
        <v>0.29083333333333333</v>
      </c>
    </row>
    <row r="90" spans="1:8" x14ac:dyDescent="0.2">
      <c r="A90" s="233">
        <v>1.21296296296296E-2</v>
      </c>
      <c r="B90" s="231">
        <f t="shared" si="2"/>
        <v>13.740458015267176</v>
      </c>
      <c r="F90">
        <v>17</v>
      </c>
      <c r="G90">
        <v>28</v>
      </c>
      <c r="H90">
        <f t="shared" si="3"/>
        <v>0.2911111111111111</v>
      </c>
    </row>
    <row r="91" spans="1:8" x14ac:dyDescent="0.2">
      <c r="A91" s="233">
        <v>1.2141203703703699E-2</v>
      </c>
      <c r="B91" s="231">
        <f t="shared" si="2"/>
        <v>13.72735938989514</v>
      </c>
      <c r="F91">
        <v>17</v>
      </c>
      <c r="G91">
        <v>29</v>
      </c>
      <c r="H91">
        <f t="shared" si="3"/>
        <v>0.29138888888888886</v>
      </c>
    </row>
    <row r="92" spans="1:8" x14ac:dyDescent="0.2">
      <c r="A92" s="233">
        <v>1.21527777777777E-2</v>
      </c>
      <c r="B92" s="231">
        <f t="shared" si="2"/>
        <v>13.714285714285714</v>
      </c>
      <c r="F92">
        <v>17</v>
      </c>
      <c r="G92">
        <v>30</v>
      </c>
      <c r="H92">
        <f t="shared" si="3"/>
        <v>0.29166666666666669</v>
      </c>
    </row>
    <row r="93" spans="1:8" x14ac:dyDescent="0.2">
      <c r="A93" s="233">
        <v>1.2164351851851799E-2</v>
      </c>
      <c r="B93" s="231">
        <f t="shared" si="2"/>
        <v>13.701236917221694</v>
      </c>
      <c r="F93">
        <v>17</v>
      </c>
      <c r="G93">
        <v>31</v>
      </c>
      <c r="H93">
        <f t="shared" si="3"/>
        <v>0.29194444444444445</v>
      </c>
    </row>
    <row r="94" spans="1:8" x14ac:dyDescent="0.2">
      <c r="A94" s="233">
        <v>1.2175925925925901E-2</v>
      </c>
      <c r="B94" s="231">
        <f t="shared" si="2"/>
        <v>13.688212927756654</v>
      </c>
      <c r="F94">
        <v>17</v>
      </c>
      <c r="G94">
        <v>32</v>
      </c>
      <c r="H94">
        <f t="shared" si="3"/>
        <v>0.29222222222222222</v>
      </c>
    </row>
    <row r="95" spans="1:8" x14ac:dyDescent="0.2">
      <c r="A95" s="233">
        <v>1.21875E-2</v>
      </c>
      <c r="B95" s="231">
        <f t="shared" si="2"/>
        <v>13.675213675213676</v>
      </c>
      <c r="F95">
        <v>17</v>
      </c>
      <c r="G95">
        <v>33</v>
      </c>
      <c r="H95">
        <f t="shared" si="3"/>
        <v>0.29249999999999998</v>
      </c>
    </row>
    <row r="96" spans="1:8" x14ac:dyDescent="0.2">
      <c r="A96" s="233">
        <v>1.2199074074073999E-2</v>
      </c>
      <c r="B96" s="231">
        <f t="shared" si="2"/>
        <v>13.662239089184062</v>
      </c>
      <c r="F96">
        <v>17</v>
      </c>
      <c r="G96">
        <v>34</v>
      </c>
      <c r="H96">
        <f t="shared" si="3"/>
        <v>0.29277777777777775</v>
      </c>
    </row>
    <row r="97" spans="1:8" x14ac:dyDescent="0.2">
      <c r="A97" s="233">
        <v>1.2210648148148101E-2</v>
      </c>
      <c r="B97" s="231">
        <f t="shared" si="2"/>
        <v>13.649289099526065</v>
      </c>
      <c r="F97">
        <v>17</v>
      </c>
      <c r="G97">
        <v>35</v>
      </c>
      <c r="H97">
        <f t="shared" si="3"/>
        <v>0.29305555555555557</v>
      </c>
    </row>
    <row r="98" spans="1:8" x14ac:dyDescent="0.2">
      <c r="A98" s="233">
        <v>1.22222222222222E-2</v>
      </c>
      <c r="B98" s="231">
        <f t="shared" si="2"/>
        <v>13.636363636363637</v>
      </c>
      <c r="F98">
        <v>17</v>
      </c>
      <c r="G98">
        <v>36</v>
      </c>
      <c r="H98">
        <f t="shared" si="3"/>
        <v>0.29333333333333333</v>
      </c>
    </row>
    <row r="99" spans="1:8" x14ac:dyDescent="0.2">
      <c r="A99" s="233">
        <v>1.22337962962963E-2</v>
      </c>
      <c r="B99" s="231">
        <f t="shared" si="2"/>
        <v>13.623462630085147</v>
      </c>
      <c r="F99">
        <v>17</v>
      </c>
      <c r="G99">
        <v>37</v>
      </c>
      <c r="H99">
        <f t="shared" si="3"/>
        <v>0.2936111111111111</v>
      </c>
    </row>
    <row r="100" spans="1:8" x14ac:dyDescent="0.2">
      <c r="A100" s="233">
        <v>1.2245370370370301E-2</v>
      </c>
      <c r="B100" s="231">
        <f t="shared" si="2"/>
        <v>13.610586011342155</v>
      </c>
      <c r="F100">
        <v>17</v>
      </c>
      <c r="G100">
        <v>38</v>
      </c>
      <c r="H100">
        <f t="shared" si="3"/>
        <v>0.29388888888888887</v>
      </c>
    </row>
    <row r="101" spans="1:8" x14ac:dyDescent="0.2">
      <c r="A101" s="233">
        <v>1.22569444444444E-2</v>
      </c>
      <c r="B101" s="231">
        <f t="shared" si="2"/>
        <v>13.597733711048157</v>
      </c>
      <c r="F101">
        <v>17</v>
      </c>
      <c r="G101">
        <v>39</v>
      </c>
      <c r="H101">
        <f t="shared" si="3"/>
        <v>0.29416666666666669</v>
      </c>
    </row>
    <row r="102" spans="1:8" x14ac:dyDescent="0.2">
      <c r="A102" s="233">
        <v>1.22685185185185E-2</v>
      </c>
      <c r="B102" s="231">
        <f t="shared" si="2"/>
        <v>13.584905660377357</v>
      </c>
      <c r="F102">
        <v>17</v>
      </c>
      <c r="G102">
        <v>40</v>
      </c>
      <c r="H102">
        <f t="shared" si="3"/>
        <v>0.29444444444444445</v>
      </c>
    </row>
    <row r="103" spans="1:8" x14ac:dyDescent="0.2">
      <c r="A103" s="233">
        <v>1.2280092592592501E-2</v>
      </c>
      <c r="B103" s="231">
        <f t="shared" si="2"/>
        <v>13.572101790763432</v>
      </c>
      <c r="F103">
        <v>17</v>
      </c>
      <c r="G103">
        <v>41</v>
      </c>
      <c r="H103">
        <f t="shared" si="3"/>
        <v>0.29472222222222222</v>
      </c>
    </row>
    <row r="104" spans="1:8" x14ac:dyDescent="0.2">
      <c r="A104" s="233">
        <v>1.22916666666666E-2</v>
      </c>
      <c r="B104" s="231">
        <f t="shared" si="2"/>
        <v>13.559322033898306</v>
      </c>
      <c r="F104">
        <v>17</v>
      </c>
      <c r="G104">
        <v>42</v>
      </c>
      <c r="H104">
        <f t="shared" si="3"/>
        <v>0.29499999999999998</v>
      </c>
    </row>
    <row r="105" spans="1:8" x14ac:dyDescent="0.2">
      <c r="A105" s="233">
        <v>1.23032407407407E-2</v>
      </c>
      <c r="B105" s="231">
        <f t="shared" si="2"/>
        <v>13.546566321730952</v>
      </c>
      <c r="F105">
        <v>17</v>
      </c>
      <c r="G105">
        <v>43</v>
      </c>
      <c r="H105">
        <f t="shared" si="3"/>
        <v>0.29527777777777775</v>
      </c>
    </row>
    <row r="106" spans="1:8" x14ac:dyDescent="0.2">
      <c r="A106" s="233">
        <v>1.2314814814814799E-2</v>
      </c>
      <c r="B106" s="231">
        <f t="shared" si="2"/>
        <v>13.533834586466165</v>
      </c>
      <c r="F106">
        <v>17</v>
      </c>
      <c r="G106">
        <v>44</v>
      </c>
      <c r="H106">
        <f t="shared" si="3"/>
        <v>0.29555555555555557</v>
      </c>
    </row>
    <row r="107" spans="1:8" x14ac:dyDescent="0.2">
      <c r="A107" s="233">
        <v>1.23263888888888E-2</v>
      </c>
      <c r="B107" s="231">
        <f t="shared" si="2"/>
        <v>13.52112676056338</v>
      </c>
      <c r="F107">
        <v>17</v>
      </c>
      <c r="G107">
        <v>45</v>
      </c>
      <c r="H107">
        <f t="shared" si="3"/>
        <v>0.29583333333333334</v>
      </c>
    </row>
    <row r="108" spans="1:8" x14ac:dyDescent="0.2">
      <c r="A108" s="233">
        <v>1.23379629629629E-2</v>
      </c>
      <c r="B108" s="231">
        <f t="shared" si="2"/>
        <v>13.50844277673546</v>
      </c>
      <c r="F108">
        <v>17</v>
      </c>
      <c r="G108">
        <v>46</v>
      </c>
      <c r="H108">
        <f t="shared" si="3"/>
        <v>0.2961111111111111</v>
      </c>
    </row>
    <row r="109" spans="1:8" x14ac:dyDescent="0.2">
      <c r="A109" s="233">
        <v>1.2349537037036999E-2</v>
      </c>
      <c r="B109" s="231">
        <f t="shared" si="2"/>
        <v>13.495782567947517</v>
      </c>
      <c r="F109">
        <v>17</v>
      </c>
      <c r="G109">
        <v>47</v>
      </c>
      <c r="H109">
        <f t="shared" si="3"/>
        <v>0.29638888888888887</v>
      </c>
    </row>
    <row r="110" spans="1:8" x14ac:dyDescent="0.2">
      <c r="A110" s="233">
        <v>1.2361111111111101E-2</v>
      </c>
      <c r="B110" s="231">
        <f t="shared" si="2"/>
        <v>13.483146067415731</v>
      </c>
      <c r="F110">
        <v>17</v>
      </c>
      <c r="G110">
        <v>48</v>
      </c>
      <c r="H110">
        <f t="shared" si="3"/>
        <v>0.29666666666666663</v>
      </c>
    </row>
    <row r="111" spans="1:8" x14ac:dyDescent="0.2">
      <c r="A111" s="233">
        <v>1.2372685185185099E-2</v>
      </c>
      <c r="B111" s="231">
        <f t="shared" si="2"/>
        <v>13.470533208606174</v>
      </c>
      <c r="F111">
        <v>17</v>
      </c>
      <c r="G111">
        <v>49</v>
      </c>
      <c r="H111">
        <f t="shared" si="3"/>
        <v>0.29694444444444446</v>
      </c>
    </row>
    <row r="112" spans="1:8" x14ac:dyDescent="0.2">
      <c r="A112" s="233">
        <v>1.2384259259259201E-2</v>
      </c>
      <c r="B112" s="231">
        <f t="shared" si="2"/>
        <v>13.457943925233645</v>
      </c>
      <c r="F112">
        <v>17</v>
      </c>
      <c r="G112">
        <v>50</v>
      </c>
      <c r="H112">
        <f t="shared" si="3"/>
        <v>0.29722222222222222</v>
      </c>
    </row>
    <row r="113" spans="1:8" x14ac:dyDescent="0.2">
      <c r="A113" s="233">
        <v>1.23958333333333E-2</v>
      </c>
      <c r="B113" s="231">
        <f t="shared" si="2"/>
        <v>13.445378151260504</v>
      </c>
      <c r="F113">
        <v>17</v>
      </c>
      <c r="G113">
        <v>51</v>
      </c>
      <c r="H113">
        <f t="shared" si="3"/>
        <v>0.29749999999999999</v>
      </c>
    </row>
    <row r="114" spans="1:8" x14ac:dyDescent="0.2">
      <c r="A114" s="233">
        <v>1.24074074074074E-2</v>
      </c>
      <c r="B114" s="231">
        <f t="shared" si="2"/>
        <v>13.432835820895523</v>
      </c>
      <c r="F114">
        <v>17</v>
      </c>
      <c r="G114">
        <v>52</v>
      </c>
      <c r="H114">
        <f t="shared" si="3"/>
        <v>0.29777777777777775</v>
      </c>
    </row>
    <row r="115" spans="1:8" x14ac:dyDescent="0.2">
      <c r="A115" s="233">
        <v>1.2418981481481401E-2</v>
      </c>
      <c r="B115" s="231">
        <f t="shared" si="2"/>
        <v>13.42031686859273</v>
      </c>
      <c r="F115">
        <v>17</v>
      </c>
      <c r="G115">
        <v>53</v>
      </c>
      <c r="H115">
        <f t="shared" si="3"/>
        <v>0.29805555555555557</v>
      </c>
    </row>
    <row r="116" spans="1:8" x14ac:dyDescent="0.2">
      <c r="A116" s="233">
        <v>1.24305555555555E-2</v>
      </c>
      <c r="B116" s="231">
        <f t="shared" si="2"/>
        <v>13.407821229050279</v>
      </c>
      <c r="F116">
        <v>17</v>
      </c>
      <c r="G116">
        <v>54</v>
      </c>
      <c r="H116">
        <f t="shared" si="3"/>
        <v>0.29833333333333334</v>
      </c>
    </row>
    <row r="117" spans="1:8" x14ac:dyDescent="0.2">
      <c r="A117" s="233">
        <v>1.24421296296296E-2</v>
      </c>
      <c r="B117" s="231">
        <f t="shared" si="2"/>
        <v>13.395348837209303</v>
      </c>
      <c r="F117">
        <v>17</v>
      </c>
      <c r="G117">
        <v>55</v>
      </c>
      <c r="H117">
        <f t="shared" si="3"/>
        <v>0.2986111111111111</v>
      </c>
    </row>
    <row r="118" spans="1:8" x14ac:dyDescent="0.2">
      <c r="A118" s="233">
        <v>1.2453703703703601E-2</v>
      </c>
      <c r="B118" s="231">
        <f t="shared" si="2"/>
        <v>13.382899628252789</v>
      </c>
      <c r="F118">
        <v>17</v>
      </c>
      <c r="G118">
        <v>56</v>
      </c>
      <c r="H118">
        <f t="shared" si="3"/>
        <v>0.29888888888888887</v>
      </c>
    </row>
    <row r="119" spans="1:8" x14ac:dyDescent="0.2">
      <c r="A119" s="233">
        <v>1.24652777777777E-2</v>
      </c>
      <c r="B119" s="231">
        <f t="shared" si="2"/>
        <v>13.370473537604457</v>
      </c>
      <c r="F119">
        <v>17</v>
      </c>
      <c r="G119">
        <v>57</v>
      </c>
      <c r="H119">
        <f t="shared" si="3"/>
        <v>0.29916666666666664</v>
      </c>
    </row>
    <row r="120" spans="1:8" x14ac:dyDescent="0.2">
      <c r="A120" s="233">
        <v>1.24768518518518E-2</v>
      </c>
      <c r="B120" s="231">
        <f t="shared" si="2"/>
        <v>13.358070500927644</v>
      </c>
      <c r="F120">
        <v>17</v>
      </c>
      <c r="G120">
        <v>58</v>
      </c>
      <c r="H120">
        <f t="shared" si="3"/>
        <v>0.29944444444444446</v>
      </c>
    </row>
    <row r="121" spans="1:8" x14ac:dyDescent="0.2">
      <c r="A121" s="233">
        <v>1.2488425925925899E-2</v>
      </c>
      <c r="B121" s="231">
        <f t="shared" si="2"/>
        <v>13.345690454124188</v>
      </c>
      <c r="F121">
        <v>17</v>
      </c>
      <c r="G121">
        <v>59</v>
      </c>
      <c r="H121">
        <f t="shared" si="3"/>
        <v>0.29972222222222222</v>
      </c>
    </row>
    <row r="122" spans="1:8" x14ac:dyDescent="0.2">
      <c r="A122" s="233">
        <v>1.24999999999999E-2</v>
      </c>
      <c r="B122" s="231">
        <f t="shared" si="2"/>
        <v>13.333333333333334</v>
      </c>
      <c r="F122">
        <v>18</v>
      </c>
      <c r="G122">
        <v>0</v>
      </c>
      <c r="H122">
        <f t="shared" si="3"/>
        <v>0.3</v>
      </c>
    </row>
    <row r="123" spans="1:8" x14ac:dyDescent="0.2">
      <c r="A123" s="233">
        <v>1.2511574074074E-2</v>
      </c>
      <c r="B123" s="231">
        <f t="shared" si="2"/>
        <v>13.32099907493062</v>
      </c>
      <c r="F123">
        <v>18</v>
      </c>
      <c r="G123">
        <v>1</v>
      </c>
      <c r="H123">
        <f t="shared" si="3"/>
        <v>0.30027777777777775</v>
      </c>
    </row>
    <row r="124" spans="1:8" x14ac:dyDescent="0.2">
      <c r="A124" s="233">
        <v>1.2523148148148099E-2</v>
      </c>
      <c r="B124" s="231">
        <f t="shared" si="2"/>
        <v>13.308687615526804</v>
      </c>
      <c r="F124">
        <v>18</v>
      </c>
      <c r="G124">
        <v>2</v>
      </c>
      <c r="H124">
        <f t="shared" si="3"/>
        <v>0.30055555555555552</v>
      </c>
    </row>
    <row r="125" spans="1:8" x14ac:dyDescent="0.2">
      <c r="A125" s="233">
        <v>1.2534722222222201E-2</v>
      </c>
      <c r="B125" s="231">
        <f t="shared" si="2"/>
        <v>13.296398891966758</v>
      </c>
      <c r="F125">
        <v>18</v>
      </c>
      <c r="G125">
        <v>3</v>
      </c>
      <c r="H125">
        <f t="shared" si="3"/>
        <v>0.30083333333333334</v>
      </c>
    </row>
    <row r="126" spans="1:8" x14ac:dyDescent="0.2">
      <c r="A126" s="233">
        <v>1.25462962962962E-2</v>
      </c>
      <c r="B126" s="231">
        <f t="shared" si="2"/>
        <v>13.284132841328413</v>
      </c>
      <c r="F126">
        <v>18</v>
      </c>
      <c r="G126">
        <v>4</v>
      </c>
      <c r="H126">
        <f t="shared" si="3"/>
        <v>0.30111111111111111</v>
      </c>
    </row>
    <row r="127" spans="1:8" x14ac:dyDescent="0.2">
      <c r="A127" s="233">
        <v>1.2557870370370299E-2</v>
      </c>
      <c r="B127" s="231">
        <f t="shared" si="2"/>
        <v>13.27188940092166</v>
      </c>
      <c r="F127">
        <v>18</v>
      </c>
      <c r="G127">
        <v>5</v>
      </c>
      <c r="H127">
        <f t="shared" si="3"/>
        <v>0.30138888888888887</v>
      </c>
    </row>
    <row r="128" spans="1:8" x14ac:dyDescent="0.2">
      <c r="A128" s="233">
        <v>1.25694444444444E-2</v>
      </c>
      <c r="B128" s="231">
        <f t="shared" si="2"/>
        <v>13.259668508287294</v>
      </c>
      <c r="F128">
        <v>18</v>
      </c>
      <c r="G128">
        <v>6</v>
      </c>
      <c r="H128">
        <f t="shared" si="3"/>
        <v>0.30166666666666664</v>
      </c>
    </row>
    <row r="129" spans="1:8" x14ac:dyDescent="0.2">
      <c r="A129" s="233">
        <v>1.25810185185185E-2</v>
      </c>
      <c r="B129" s="231">
        <f t="shared" si="2"/>
        <v>13.247470101195951</v>
      </c>
      <c r="F129">
        <v>18</v>
      </c>
      <c r="G129">
        <v>7</v>
      </c>
      <c r="H129">
        <f t="shared" si="3"/>
        <v>0.30194444444444446</v>
      </c>
    </row>
    <row r="130" spans="1:8" x14ac:dyDescent="0.2">
      <c r="A130" s="233">
        <v>1.2592592592592501E-2</v>
      </c>
      <c r="B130" s="231">
        <f t="shared" si="2"/>
        <v>13.235294117647058</v>
      </c>
      <c r="F130">
        <v>18</v>
      </c>
      <c r="G130">
        <v>8</v>
      </c>
      <c r="H130">
        <f t="shared" si="3"/>
        <v>0.30222222222222223</v>
      </c>
    </row>
    <row r="131" spans="1:8" x14ac:dyDescent="0.2">
      <c r="A131" s="233">
        <v>1.26041666666666E-2</v>
      </c>
      <c r="B131" s="231">
        <f t="shared" ref="B131:B194" si="4">$C$1/H131</f>
        <v>13.223140495867769</v>
      </c>
      <c r="F131">
        <v>18</v>
      </c>
      <c r="G131">
        <v>9</v>
      </c>
      <c r="H131">
        <f t="shared" ref="H131:H194" si="5">F131/60+G131/3600</f>
        <v>0.30249999999999999</v>
      </c>
    </row>
    <row r="132" spans="1:8" x14ac:dyDescent="0.2">
      <c r="A132" s="233">
        <v>1.26157407407407E-2</v>
      </c>
      <c r="B132" s="231">
        <f t="shared" si="4"/>
        <v>13.211009174311927</v>
      </c>
      <c r="F132">
        <v>18</v>
      </c>
      <c r="G132">
        <v>10</v>
      </c>
      <c r="H132">
        <f t="shared" si="5"/>
        <v>0.30277777777777776</v>
      </c>
    </row>
    <row r="133" spans="1:8" x14ac:dyDescent="0.2">
      <c r="A133" s="233">
        <v>1.26273148148148E-2</v>
      </c>
      <c r="B133" s="231">
        <f t="shared" si="4"/>
        <v>13.198900091659031</v>
      </c>
      <c r="F133">
        <v>18</v>
      </c>
      <c r="G133">
        <v>11</v>
      </c>
      <c r="H133">
        <f t="shared" si="5"/>
        <v>0.30305555555555552</v>
      </c>
    </row>
    <row r="134" spans="1:8" x14ac:dyDescent="0.2">
      <c r="A134" s="233">
        <v>1.26388888888888E-2</v>
      </c>
      <c r="B134" s="231">
        <f t="shared" si="4"/>
        <v>13.186813186813186</v>
      </c>
      <c r="F134">
        <v>18</v>
      </c>
      <c r="G134">
        <v>12</v>
      </c>
      <c r="H134">
        <f t="shared" si="5"/>
        <v>0.30333333333333334</v>
      </c>
    </row>
    <row r="135" spans="1:8" x14ac:dyDescent="0.2">
      <c r="A135" s="233">
        <v>1.26504629629629E-2</v>
      </c>
      <c r="B135" s="231">
        <f t="shared" si="4"/>
        <v>13.174748398902105</v>
      </c>
      <c r="F135">
        <v>18</v>
      </c>
      <c r="G135">
        <v>13</v>
      </c>
      <c r="H135">
        <f t="shared" si="5"/>
        <v>0.30361111111111111</v>
      </c>
    </row>
    <row r="136" spans="1:8" x14ac:dyDescent="0.2">
      <c r="A136" s="233">
        <v>1.2662037037036999E-2</v>
      </c>
      <c r="B136" s="231">
        <f t="shared" si="4"/>
        <v>13.162705667276052</v>
      </c>
      <c r="F136">
        <v>18</v>
      </c>
      <c r="G136">
        <v>14</v>
      </c>
      <c r="H136">
        <f t="shared" si="5"/>
        <v>0.30388888888888888</v>
      </c>
    </row>
    <row r="137" spans="1:8" x14ac:dyDescent="0.2">
      <c r="A137" s="233">
        <v>1.2673611111111E-2</v>
      </c>
      <c r="B137" s="231">
        <f t="shared" si="4"/>
        <v>13.15068493150685</v>
      </c>
      <c r="F137">
        <v>18</v>
      </c>
      <c r="G137">
        <v>15</v>
      </c>
      <c r="H137">
        <f t="shared" si="5"/>
        <v>0.30416666666666664</v>
      </c>
    </row>
    <row r="138" spans="1:8" x14ac:dyDescent="0.2">
      <c r="A138" s="233">
        <v>1.26851851851851E-2</v>
      </c>
      <c r="B138" s="231">
        <f t="shared" si="4"/>
        <v>13.138686131386862</v>
      </c>
      <c r="F138">
        <v>18</v>
      </c>
      <c r="G138">
        <v>16</v>
      </c>
      <c r="H138">
        <f t="shared" si="5"/>
        <v>0.30444444444444441</v>
      </c>
    </row>
    <row r="139" spans="1:8" x14ac:dyDescent="0.2">
      <c r="A139" s="233">
        <v>1.2696759259259199E-2</v>
      </c>
      <c r="B139" s="231">
        <f t="shared" si="4"/>
        <v>13.126709206927986</v>
      </c>
      <c r="F139">
        <v>18</v>
      </c>
      <c r="G139">
        <v>17</v>
      </c>
      <c r="H139">
        <f t="shared" si="5"/>
        <v>0.30472222222222223</v>
      </c>
    </row>
    <row r="140" spans="1:8" x14ac:dyDescent="0.2">
      <c r="A140" s="233">
        <v>1.2708333333333301E-2</v>
      </c>
      <c r="B140" s="231">
        <f t="shared" si="4"/>
        <v>13.114754098360656</v>
      </c>
      <c r="F140">
        <v>18</v>
      </c>
      <c r="G140">
        <v>18</v>
      </c>
      <c r="H140">
        <f t="shared" si="5"/>
        <v>0.30499999999999999</v>
      </c>
    </row>
    <row r="141" spans="1:8" x14ac:dyDescent="0.2">
      <c r="A141" s="233">
        <v>1.27199074074073E-2</v>
      </c>
      <c r="B141" s="231">
        <f t="shared" si="4"/>
        <v>13.102820746132849</v>
      </c>
      <c r="F141">
        <v>18</v>
      </c>
      <c r="G141">
        <v>19</v>
      </c>
      <c r="H141">
        <f t="shared" si="5"/>
        <v>0.30527777777777776</v>
      </c>
    </row>
    <row r="142" spans="1:8" x14ac:dyDescent="0.2">
      <c r="A142" s="233">
        <v>1.2731481481481399E-2</v>
      </c>
      <c r="B142" s="231">
        <f t="shared" si="4"/>
        <v>13.090909090909092</v>
      </c>
      <c r="F142">
        <v>18</v>
      </c>
      <c r="G142">
        <v>20</v>
      </c>
      <c r="H142">
        <f t="shared" si="5"/>
        <v>0.30555555555555552</v>
      </c>
    </row>
    <row r="143" spans="1:8" x14ac:dyDescent="0.2">
      <c r="A143" s="233">
        <v>1.2743055555555501E-2</v>
      </c>
      <c r="B143" s="231">
        <f t="shared" si="4"/>
        <v>13.079019073569482</v>
      </c>
      <c r="F143">
        <v>18</v>
      </c>
      <c r="G143">
        <v>21</v>
      </c>
      <c r="H143">
        <f t="shared" si="5"/>
        <v>0.30583333333333335</v>
      </c>
    </row>
    <row r="144" spans="1:8" x14ac:dyDescent="0.2">
      <c r="A144" s="233">
        <v>1.27546296296296E-2</v>
      </c>
      <c r="B144" s="231">
        <f t="shared" si="4"/>
        <v>13.067150635208712</v>
      </c>
      <c r="F144">
        <v>18</v>
      </c>
      <c r="G144">
        <v>22</v>
      </c>
      <c r="H144">
        <f t="shared" si="5"/>
        <v>0.30611111111111111</v>
      </c>
    </row>
    <row r="145" spans="1:8" x14ac:dyDescent="0.2">
      <c r="A145" s="233">
        <v>1.2766203703703599E-2</v>
      </c>
      <c r="B145" s="231">
        <f t="shared" si="4"/>
        <v>13.055303717135086</v>
      </c>
      <c r="F145">
        <v>18</v>
      </c>
      <c r="G145">
        <v>23</v>
      </c>
      <c r="H145">
        <f t="shared" si="5"/>
        <v>0.30638888888888888</v>
      </c>
    </row>
    <row r="146" spans="1:8" x14ac:dyDescent="0.2">
      <c r="A146" s="233">
        <v>1.27777777777777E-2</v>
      </c>
      <c r="B146" s="231">
        <f t="shared" si="4"/>
        <v>13.043478260869566</v>
      </c>
      <c r="F146">
        <v>18</v>
      </c>
      <c r="G146">
        <v>24</v>
      </c>
      <c r="H146">
        <f t="shared" si="5"/>
        <v>0.30666666666666664</v>
      </c>
    </row>
    <row r="147" spans="1:8" x14ac:dyDescent="0.2">
      <c r="A147" s="233">
        <v>1.27893518518518E-2</v>
      </c>
      <c r="B147" s="231">
        <f t="shared" si="4"/>
        <v>13.031674208144798</v>
      </c>
      <c r="F147">
        <v>18</v>
      </c>
      <c r="G147">
        <v>25</v>
      </c>
      <c r="H147">
        <f t="shared" si="5"/>
        <v>0.30694444444444441</v>
      </c>
    </row>
    <row r="148" spans="1:8" x14ac:dyDescent="0.2">
      <c r="A148" s="233">
        <v>1.28009259259259E-2</v>
      </c>
      <c r="B148" s="231">
        <f t="shared" si="4"/>
        <v>13.019891500904158</v>
      </c>
      <c r="F148">
        <v>18</v>
      </c>
      <c r="G148">
        <v>26</v>
      </c>
      <c r="H148">
        <f t="shared" si="5"/>
        <v>0.30722222222222223</v>
      </c>
    </row>
    <row r="149" spans="1:8" x14ac:dyDescent="0.2">
      <c r="A149" s="233">
        <v>1.28124999999999E-2</v>
      </c>
      <c r="B149" s="231">
        <f t="shared" si="4"/>
        <v>13.008130081300813</v>
      </c>
      <c r="F149">
        <v>18</v>
      </c>
      <c r="G149">
        <v>27</v>
      </c>
      <c r="H149">
        <f t="shared" si="5"/>
        <v>0.3075</v>
      </c>
    </row>
    <row r="150" spans="1:8" x14ac:dyDescent="0.2">
      <c r="A150" s="233">
        <v>1.2824074074074E-2</v>
      </c>
      <c r="B150" s="231">
        <f t="shared" si="4"/>
        <v>12.996389891696751</v>
      </c>
      <c r="F150">
        <v>18</v>
      </c>
      <c r="G150">
        <v>28</v>
      </c>
      <c r="H150">
        <f t="shared" si="5"/>
        <v>0.30777777777777776</v>
      </c>
    </row>
    <row r="151" spans="1:8" x14ac:dyDescent="0.2">
      <c r="A151" s="233">
        <v>1.28356481481481E-2</v>
      </c>
      <c r="B151" s="231">
        <f t="shared" si="4"/>
        <v>12.984670874661859</v>
      </c>
      <c r="F151">
        <v>18</v>
      </c>
      <c r="G151">
        <v>29</v>
      </c>
      <c r="H151">
        <f t="shared" si="5"/>
        <v>0.30805555555555553</v>
      </c>
    </row>
    <row r="152" spans="1:8" x14ac:dyDescent="0.2">
      <c r="A152" s="233">
        <v>1.2847222222222201E-2</v>
      </c>
      <c r="B152" s="231">
        <f t="shared" si="4"/>
        <v>12.972972972972972</v>
      </c>
      <c r="F152">
        <v>18</v>
      </c>
      <c r="G152">
        <v>30</v>
      </c>
      <c r="H152">
        <f t="shared" si="5"/>
        <v>0.30833333333333335</v>
      </c>
    </row>
    <row r="153" spans="1:8" x14ac:dyDescent="0.2">
      <c r="A153" s="233">
        <v>1.28587962962962E-2</v>
      </c>
      <c r="B153" s="231">
        <f t="shared" si="4"/>
        <v>12.961296129612961</v>
      </c>
      <c r="F153">
        <v>18</v>
      </c>
      <c r="G153">
        <v>31</v>
      </c>
      <c r="H153">
        <f t="shared" si="5"/>
        <v>0.30861111111111111</v>
      </c>
    </row>
    <row r="154" spans="1:8" x14ac:dyDescent="0.2">
      <c r="A154" s="233">
        <v>1.2870370370370299E-2</v>
      </c>
      <c r="B154" s="231">
        <f t="shared" si="4"/>
        <v>12.949640287769785</v>
      </c>
      <c r="F154">
        <v>18</v>
      </c>
      <c r="G154">
        <v>32</v>
      </c>
      <c r="H154">
        <f t="shared" si="5"/>
        <v>0.30888888888888888</v>
      </c>
    </row>
    <row r="155" spans="1:8" x14ac:dyDescent="0.2">
      <c r="A155" s="233">
        <v>1.2881944444444401E-2</v>
      </c>
      <c r="B155" s="231">
        <f t="shared" si="4"/>
        <v>12.938005390835581</v>
      </c>
      <c r="F155">
        <v>18</v>
      </c>
      <c r="G155">
        <v>33</v>
      </c>
      <c r="H155">
        <f t="shared" si="5"/>
        <v>0.30916666666666665</v>
      </c>
    </row>
    <row r="156" spans="1:8" x14ac:dyDescent="0.2">
      <c r="A156" s="233">
        <v>1.28935185185184E-2</v>
      </c>
      <c r="B156" s="231">
        <f t="shared" si="4"/>
        <v>12.926391382405747</v>
      </c>
      <c r="F156">
        <v>18</v>
      </c>
      <c r="G156">
        <v>34</v>
      </c>
      <c r="H156">
        <f t="shared" si="5"/>
        <v>0.30944444444444441</v>
      </c>
    </row>
    <row r="157" spans="1:8" x14ac:dyDescent="0.2">
      <c r="A157" s="233">
        <v>1.2905092592592499E-2</v>
      </c>
      <c r="B157" s="231">
        <f t="shared" si="4"/>
        <v>12.914798206278027</v>
      </c>
      <c r="F157">
        <v>18</v>
      </c>
      <c r="G157">
        <v>35</v>
      </c>
      <c r="H157">
        <f t="shared" si="5"/>
        <v>0.30972222222222223</v>
      </c>
    </row>
    <row r="158" spans="1:8" x14ac:dyDescent="0.2">
      <c r="A158" s="233">
        <v>1.2916666666666601E-2</v>
      </c>
      <c r="B158" s="231">
        <f t="shared" si="4"/>
        <v>12.903225806451614</v>
      </c>
      <c r="F158">
        <v>18</v>
      </c>
      <c r="G158">
        <v>36</v>
      </c>
      <c r="H158">
        <f t="shared" si="5"/>
        <v>0.31</v>
      </c>
    </row>
    <row r="159" spans="1:8" x14ac:dyDescent="0.2">
      <c r="A159" s="233">
        <v>1.29282407407407E-2</v>
      </c>
      <c r="B159" s="231">
        <f t="shared" si="4"/>
        <v>12.891674127126231</v>
      </c>
      <c r="F159">
        <v>18</v>
      </c>
      <c r="G159">
        <v>37</v>
      </c>
      <c r="H159">
        <f t="shared" si="5"/>
        <v>0.31027777777777776</v>
      </c>
    </row>
    <row r="160" spans="1:8" x14ac:dyDescent="0.2">
      <c r="A160" s="233">
        <v>1.2939814814814699E-2</v>
      </c>
      <c r="B160" s="231">
        <f t="shared" si="4"/>
        <v>12.880143112701253</v>
      </c>
      <c r="F160">
        <v>18</v>
      </c>
      <c r="G160">
        <v>38</v>
      </c>
      <c r="H160">
        <f t="shared" si="5"/>
        <v>0.31055555555555553</v>
      </c>
    </row>
    <row r="161" spans="1:8" x14ac:dyDescent="0.2">
      <c r="A161" s="233">
        <v>1.2951388888888801E-2</v>
      </c>
      <c r="B161" s="231">
        <f t="shared" si="4"/>
        <v>12.8686327077748</v>
      </c>
      <c r="F161">
        <v>18</v>
      </c>
      <c r="G161">
        <v>39</v>
      </c>
      <c r="H161">
        <f t="shared" si="5"/>
        <v>0.31083333333333329</v>
      </c>
    </row>
    <row r="162" spans="1:8" x14ac:dyDescent="0.2">
      <c r="A162" s="233">
        <v>1.29629629629629E-2</v>
      </c>
      <c r="B162" s="231">
        <f t="shared" si="4"/>
        <v>12.857142857142858</v>
      </c>
      <c r="F162">
        <v>18</v>
      </c>
      <c r="G162">
        <v>40</v>
      </c>
      <c r="H162">
        <f t="shared" si="5"/>
        <v>0.31111111111111112</v>
      </c>
    </row>
    <row r="163" spans="1:8" x14ac:dyDescent="0.2">
      <c r="A163" s="233">
        <v>1.2974537037037E-2</v>
      </c>
      <c r="B163" s="231">
        <f t="shared" si="4"/>
        <v>12.845673505798395</v>
      </c>
      <c r="F163">
        <v>18</v>
      </c>
      <c r="G163">
        <v>41</v>
      </c>
      <c r="H163">
        <f t="shared" si="5"/>
        <v>0.31138888888888888</v>
      </c>
    </row>
    <row r="164" spans="1:8" x14ac:dyDescent="0.2">
      <c r="A164" s="233">
        <v>1.2986111111111E-2</v>
      </c>
      <c r="B164" s="231">
        <f t="shared" si="4"/>
        <v>12.834224598930483</v>
      </c>
      <c r="F164">
        <v>18</v>
      </c>
      <c r="G164">
        <v>42</v>
      </c>
      <c r="H164">
        <f t="shared" si="5"/>
        <v>0.31166666666666665</v>
      </c>
    </row>
    <row r="165" spans="1:8" x14ac:dyDescent="0.2">
      <c r="A165" s="233">
        <v>1.29976851851851E-2</v>
      </c>
      <c r="B165" s="231">
        <f t="shared" si="4"/>
        <v>12.822796081923421</v>
      </c>
      <c r="F165">
        <v>18</v>
      </c>
      <c r="G165">
        <v>43</v>
      </c>
      <c r="H165">
        <f t="shared" si="5"/>
        <v>0.31194444444444441</v>
      </c>
    </row>
    <row r="166" spans="1:8" x14ac:dyDescent="0.2">
      <c r="A166" s="233">
        <v>1.30092592592592E-2</v>
      </c>
      <c r="B166" s="231">
        <f t="shared" si="4"/>
        <v>12.811387900355871</v>
      </c>
      <c r="F166">
        <v>18</v>
      </c>
      <c r="G166">
        <v>44</v>
      </c>
      <c r="H166">
        <f t="shared" si="5"/>
        <v>0.31222222222222223</v>
      </c>
    </row>
    <row r="167" spans="1:8" x14ac:dyDescent="0.2">
      <c r="A167" s="233">
        <v>1.3020833333333299E-2</v>
      </c>
      <c r="B167" s="231">
        <f t="shared" si="4"/>
        <v>12.8</v>
      </c>
      <c r="F167">
        <v>18</v>
      </c>
      <c r="G167">
        <v>45</v>
      </c>
      <c r="H167">
        <f t="shared" si="5"/>
        <v>0.3125</v>
      </c>
    </row>
    <row r="168" spans="1:8" x14ac:dyDescent="0.2">
      <c r="A168" s="233">
        <v>1.30324074074073E-2</v>
      </c>
      <c r="B168" s="231">
        <f t="shared" si="4"/>
        <v>12.788632326820604</v>
      </c>
      <c r="F168">
        <v>18</v>
      </c>
      <c r="G168">
        <v>46</v>
      </c>
      <c r="H168">
        <f t="shared" si="5"/>
        <v>0.31277777777777777</v>
      </c>
    </row>
    <row r="169" spans="1:8" x14ac:dyDescent="0.2">
      <c r="A169" s="233">
        <v>1.30439814814814E-2</v>
      </c>
      <c r="B169" s="231">
        <f t="shared" si="4"/>
        <v>12.777284826974268</v>
      </c>
      <c r="F169">
        <v>18</v>
      </c>
      <c r="G169">
        <v>47</v>
      </c>
      <c r="H169">
        <f t="shared" si="5"/>
        <v>0.31305555555555553</v>
      </c>
    </row>
    <row r="170" spans="1:8" x14ac:dyDescent="0.2">
      <c r="A170" s="233">
        <v>1.3055555555555501E-2</v>
      </c>
      <c r="B170" s="231">
        <f t="shared" si="4"/>
        <v>12.765957446808512</v>
      </c>
      <c r="F170">
        <v>18</v>
      </c>
      <c r="G170">
        <v>48</v>
      </c>
      <c r="H170">
        <f t="shared" si="5"/>
        <v>0.3133333333333333</v>
      </c>
    </row>
    <row r="171" spans="1:8" x14ac:dyDescent="0.2">
      <c r="A171" s="233">
        <v>1.30671296296295E-2</v>
      </c>
      <c r="B171" s="231">
        <f t="shared" si="4"/>
        <v>12.754650132860938</v>
      </c>
      <c r="F171">
        <v>18</v>
      </c>
      <c r="G171">
        <v>49</v>
      </c>
      <c r="H171">
        <f t="shared" si="5"/>
        <v>0.31361111111111112</v>
      </c>
    </row>
    <row r="172" spans="1:8" x14ac:dyDescent="0.2">
      <c r="A172" s="233">
        <v>1.3078703703703599E-2</v>
      </c>
      <c r="B172" s="231">
        <f t="shared" si="4"/>
        <v>12.743362831858407</v>
      </c>
      <c r="F172">
        <v>18</v>
      </c>
      <c r="G172">
        <v>50</v>
      </c>
      <c r="H172">
        <f t="shared" si="5"/>
        <v>0.31388888888888888</v>
      </c>
    </row>
    <row r="173" spans="1:8" x14ac:dyDescent="0.2">
      <c r="A173" s="233">
        <v>1.3090277777777701E-2</v>
      </c>
      <c r="B173" s="231">
        <f t="shared" si="4"/>
        <v>12.732095490716182</v>
      </c>
      <c r="F173">
        <v>18</v>
      </c>
      <c r="G173">
        <v>51</v>
      </c>
      <c r="H173">
        <f t="shared" si="5"/>
        <v>0.31416666666666665</v>
      </c>
    </row>
    <row r="174" spans="1:8" x14ac:dyDescent="0.2">
      <c r="A174" s="233">
        <v>1.31018518518518E-2</v>
      </c>
      <c r="B174" s="231">
        <f t="shared" si="4"/>
        <v>12.720848056537104</v>
      </c>
      <c r="F174">
        <v>18</v>
      </c>
      <c r="G174">
        <v>52</v>
      </c>
      <c r="H174">
        <f t="shared" si="5"/>
        <v>0.31444444444444442</v>
      </c>
    </row>
    <row r="175" spans="1:8" x14ac:dyDescent="0.2">
      <c r="A175" s="233">
        <v>1.3113425925925799E-2</v>
      </c>
      <c r="B175" s="231">
        <f t="shared" si="4"/>
        <v>12.709620476610768</v>
      </c>
      <c r="F175">
        <v>18</v>
      </c>
      <c r="G175">
        <v>53</v>
      </c>
      <c r="H175">
        <f t="shared" si="5"/>
        <v>0.31472222222222224</v>
      </c>
    </row>
    <row r="176" spans="1:8" x14ac:dyDescent="0.2">
      <c r="A176" s="233">
        <v>1.3124999999999901E-2</v>
      </c>
      <c r="B176" s="231">
        <f t="shared" si="4"/>
        <v>12.698412698412698</v>
      </c>
      <c r="F176">
        <v>18</v>
      </c>
      <c r="G176">
        <v>54</v>
      </c>
      <c r="H176">
        <f t="shared" si="5"/>
        <v>0.315</v>
      </c>
    </row>
    <row r="177" spans="1:8" x14ac:dyDescent="0.2">
      <c r="A177" s="233">
        <v>1.3136574074074E-2</v>
      </c>
      <c r="B177" s="231">
        <f t="shared" si="4"/>
        <v>12.687224669603525</v>
      </c>
      <c r="F177">
        <v>18</v>
      </c>
      <c r="G177">
        <v>55</v>
      </c>
      <c r="H177">
        <f t="shared" si="5"/>
        <v>0.31527777777777777</v>
      </c>
    </row>
    <row r="178" spans="1:8" x14ac:dyDescent="0.2">
      <c r="A178" s="233">
        <v>1.31481481481481E-2</v>
      </c>
      <c r="B178" s="231">
        <f t="shared" si="4"/>
        <v>12.67605633802817</v>
      </c>
      <c r="F178">
        <v>18</v>
      </c>
      <c r="G178">
        <v>56</v>
      </c>
      <c r="H178">
        <f t="shared" si="5"/>
        <v>0.31555555555555553</v>
      </c>
    </row>
    <row r="179" spans="1:8" x14ac:dyDescent="0.2">
      <c r="A179" s="233">
        <v>1.3159722222222101E-2</v>
      </c>
      <c r="B179" s="231">
        <f t="shared" si="4"/>
        <v>12.664907651715041</v>
      </c>
      <c r="F179">
        <v>18</v>
      </c>
      <c r="G179">
        <v>57</v>
      </c>
      <c r="H179">
        <f t="shared" si="5"/>
        <v>0.3158333333333333</v>
      </c>
    </row>
    <row r="180" spans="1:8" x14ac:dyDescent="0.2">
      <c r="A180" s="233">
        <v>1.31712962962962E-2</v>
      </c>
      <c r="B180" s="231">
        <f t="shared" si="4"/>
        <v>12.653778558875219</v>
      </c>
      <c r="F180">
        <v>18</v>
      </c>
      <c r="G180">
        <v>58</v>
      </c>
      <c r="H180">
        <f t="shared" si="5"/>
        <v>0.31611111111111112</v>
      </c>
    </row>
    <row r="181" spans="1:8" x14ac:dyDescent="0.2">
      <c r="A181" s="233">
        <v>1.31828703703703E-2</v>
      </c>
      <c r="B181" s="231">
        <f t="shared" si="4"/>
        <v>12.642669007901668</v>
      </c>
      <c r="F181">
        <v>18</v>
      </c>
      <c r="G181">
        <v>59</v>
      </c>
      <c r="H181">
        <f t="shared" si="5"/>
        <v>0.31638888888888889</v>
      </c>
    </row>
    <row r="182" spans="1:8" x14ac:dyDescent="0.2">
      <c r="A182" s="233">
        <v>1.3194444444444399E-2</v>
      </c>
      <c r="B182" s="231">
        <f t="shared" si="4"/>
        <v>12.631578947368421</v>
      </c>
      <c r="F182">
        <v>19</v>
      </c>
      <c r="G182">
        <v>0</v>
      </c>
      <c r="H182">
        <f t="shared" si="5"/>
        <v>0.31666666666666665</v>
      </c>
    </row>
    <row r="183" spans="1:8" x14ac:dyDescent="0.2">
      <c r="A183" s="233">
        <v>1.32060185185184E-2</v>
      </c>
      <c r="B183" s="231">
        <f t="shared" si="4"/>
        <v>12.6205083260298</v>
      </c>
      <c r="F183">
        <v>19</v>
      </c>
      <c r="G183">
        <v>1</v>
      </c>
      <c r="H183">
        <f t="shared" si="5"/>
        <v>0.31694444444444442</v>
      </c>
    </row>
    <row r="184" spans="1:8" x14ac:dyDescent="0.2">
      <c r="A184" s="233">
        <v>1.32175925925925E-2</v>
      </c>
      <c r="B184" s="231">
        <f t="shared" si="4"/>
        <v>12.609457092819616</v>
      </c>
      <c r="F184">
        <v>19</v>
      </c>
      <c r="G184">
        <v>2</v>
      </c>
      <c r="H184">
        <f t="shared" si="5"/>
        <v>0.31722222222222218</v>
      </c>
    </row>
    <row r="185" spans="1:8" x14ac:dyDescent="0.2">
      <c r="A185" s="233">
        <v>1.3229166666666599E-2</v>
      </c>
      <c r="B185" s="231">
        <f t="shared" si="4"/>
        <v>12.598425196850393</v>
      </c>
      <c r="F185">
        <v>19</v>
      </c>
      <c r="G185">
        <v>3</v>
      </c>
      <c r="H185">
        <f t="shared" si="5"/>
        <v>0.3175</v>
      </c>
    </row>
    <row r="186" spans="1:8" x14ac:dyDescent="0.2">
      <c r="A186" s="233">
        <v>1.3240740740740701E-2</v>
      </c>
      <c r="B186" s="231">
        <f t="shared" si="4"/>
        <v>12.587412587412588</v>
      </c>
      <c r="F186">
        <v>19</v>
      </c>
      <c r="G186">
        <v>4</v>
      </c>
      <c r="H186">
        <f t="shared" si="5"/>
        <v>0.31777777777777777</v>
      </c>
    </row>
    <row r="187" spans="1:8" x14ac:dyDescent="0.2">
      <c r="A187" s="233">
        <v>1.32523148148147E-2</v>
      </c>
      <c r="B187" s="231">
        <f t="shared" si="4"/>
        <v>12.5764192139738</v>
      </c>
      <c r="F187">
        <v>19</v>
      </c>
      <c r="G187">
        <v>5</v>
      </c>
      <c r="H187">
        <f t="shared" si="5"/>
        <v>0.31805555555555554</v>
      </c>
    </row>
    <row r="188" spans="1:8" x14ac:dyDescent="0.2">
      <c r="A188" s="233">
        <v>1.3263888888888801E-2</v>
      </c>
      <c r="B188" s="231">
        <f t="shared" si="4"/>
        <v>12.565445026178011</v>
      </c>
      <c r="F188">
        <v>19</v>
      </c>
      <c r="G188">
        <v>6</v>
      </c>
      <c r="H188">
        <f t="shared" si="5"/>
        <v>0.3183333333333333</v>
      </c>
    </row>
    <row r="189" spans="1:8" x14ac:dyDescent="0.2">
      <c r="A189" s="233">
        <v>1.32754629629629E-2</v>
      </c>
      <c r="B189" s="231">
        <f t="shared" si="4"/>
        <v>12.554489973844811</v>
      </c>
      <c r="F189">
        <v>19</v>
      </c>
      <c r="G189">
        <v>7</v>
      </c>
      <c r="H189">
        <f t="shared" si="5"/>
        <v>0.31861111111111112</v>
      </c>
    </row>
    <row r="190" spans="1:8" x14ac:dyDescent="0.2">
      <c r="A190" s="233">
        <v>1.3287037037036899E-2</v>
      </c>
      <c r="B190" s="231">
        <f t="shared" si="4"/>
        <v>12.543554006968641</v>
      </c>
      <c r="F190">
        <v>19</v>
      </c>
      <c r="G190">
        <v>8</v>
      </c>
      <c r="H190">
        <f t="shared" si="5"/>
        <v>0.31888888888888889</v>
      </c>
    </row>
    <row r="191" spans="1:8" x14ac:dyDescent="0.2">
      <c r="A191" s="233">
        <v>1.3298611111111001E-2</v>
      </c>
      <c r="B191" s="231">
        <f t="shared" si="4"/>
        <v>12.532637075718016</v>
      </c>
      <c r="F191">
        <v>19</v>
      </c>
      <c r="G191">
        <v>9</v>
      </c>
      <c r="H191">
        <f t="shared" si="5"/>
        <v>0.31916666666666665</v>
      </c>
    </row>
    <row r="192" spans="1:8" x14ac:dyDescent="0.2">
      <c r="A192" s="233">
        <v>1.33101851851851E-2</v>
      </c>
      <c r="B192" s="231">
        <f t="shared" si="4"/>
        <v>12.521739130434783</v>
      </c>
      <c r="F192">
        <v>19</v>
      </c>
      <c r="G192">
        <v>10</v>
      </c>
      <c r="H192">
        <f t="shared" si="5"/>
        <v>0.31944444444444442</v>
      </c>
    </row>
    <row r="193" spans="1:8" x14ac:dyDescent="0.2">
      <c r="A193" s="233">
        <v>1.33217592592592E-2</v>
      </c>
      <c r="B193" s="231">
        <f t="shared" si="4"/>
        <v>12.510860121633364</v>
      </c>
      <c r="F193">
        <v>19</v>
      </c>
      <c r="G193">
        <v>11</v>
      </c>
      <c r="H193">
        <f t="shared" si="5"/>
        <v>0.31972222222222219</v>
      </c>
    </row>
    <row r="194" spans="1:8" x14ac:dyDescent="0.2">
      <c r="A194" s="233">
        <v>1.3333333333333201E-2</v>
      </c>
      <c r="B194" s="231">
        <f t="shared" si="4"/>
        <v>12.5</v>
      </c>
      <c r="F194">
        <v>19</v>
      </c>
      <c r="G194">
        <v>12</v>
      </c>
      <c r="H194">
        <f t="shared" si="5"/>
        <v>0.32</v>
      </c>
    </row>
    <row r="195" spans="1:8" x14ac:dyDescent="0.2">
      <c r="A195" s="233">
        <v>1.33449074074073E-2</v>
      </c>
      <c r="B195" s="231">
        <f t="shared" ref="B195:B258" si="6">$C$1/H195</f>
        <v>12.489158716392021</v>
      </c>
      <c r="F195">
        <v>19</v>
      </c>
      <c r="G195">
        <v>13</v>
      </c>
      <c r="H195">
        <f t="shared" ref="H195:H258" si="7">F195/60+G195/3600</f>
        <v>0.32027777777777777</v>
      </c>
    </row>
    <row r="196" spans="1:8" x14ac:dyDescent="0.2">
      <c r="A196" s="233">
        <v>1.33564814814814E-2</v>
      </c>
      <c r="B196" s="231">
        <f t="shared" si="6"/>
        <v>12.47833622183709</v>
      </c>
      <c r="F196">
        <v>19</v>
      </c>
      <c r="G196">
        <v>14</v>
      </c>
      <c r="H196">
        <f t="shared" si="7"/>
        <v>0.32055555555555554</v>
      </c>
    </row>
    <row r="197" spans="1:8" x14ac:dyDescent="0.2">
      <c r="A197" s="233">
        <v>1.3368055555555499E-2</v>
      </c>
      <c r="B197" s="231">
        <f t="shared" si="6"/>
        <v>12.467532467532468</v>
      </c>
      <c r="F197">
        <v>19</v>
      </c>
      <c r="G197">
        <v>15</v>
      </c>
      <c r="H197">
        <f t="shared" si="7"/>
        <v>0.3208333333333333</v>
      </c>
    </row>
    <row r="198" spans="1:8" x14ac:dyDescent="0.2">
      <c r="A198" s="233">
        <v>1.33796296296295E-2</v>
      </c>
      <c r="B198" s="231">
        <f t="shared" si="6"/>
        <v>12.456747404844291</v>
      </c>
      <c r="F198">
        <v>19</v>
      </c>
      <c r="G198">
        <v>16</v>
      </c>
      <c r="H198">
        <f t="shared" si="7"/>
        <v>0.32111111111111107</v>
      </c>
    </row>
    <row r="199" spans="1:8" x14ac:dyDescent="0.2">
      <c r="A199" s="233">
        <v>1.33912037037036E-2</v>
      </c>
      <c r="B199" s="231">
        <f t="shared" si="6"/>
        <v>12.445980985306829</v>
      </c>
      <c r="F199">
        <v>19</v>
      </c>
      <c r="G199">
        <v>17</v>
      </c>
      <c r="H199">
        <f t="shared" si="7"/>
        <v>0.32138888888888889</v>
      </c>
    </row>
    <row r="200" spans="1:8" x14ac:dyDescent="0.2">
      <c r="A200" s="233">
        <v>1.3402777777777699E-2</v>
      </c>
      <c r="B200" s="231">
        <f t="shared" si="6"/>
        <v>12.435233160621761</v>
      </c>
      <c r="F200">
        <v>19</v>
      </c>
      <c r="G200">
        <v>18</v>
      </c>
      <c r="H200">
        <f t="shared" si="7"/>
        <v>0.32166666666666666</v>
      </c>
    </row>
    <row r="201" spans="1:8" x14ac:dyDescent="0.2">
      <c r="A201" s="233">
        <v>1.3414351851851801E-2</v>
      </c>
      <c r="B201" s="231">
        <f t="shared" si="6"/>
        <v>12.424503882657465</v>
      </c>
      <c r="F201">
        <v>19</v>
      </c>
      <c r="G201">
        <v>19</v>
      </c>
      <c r="H201">
        <f t="shared" si="7"/>
        <v>0.32194444444444442</v>
      </c>
    </row>
    <row r="202" spans="1:8" x14ac:dyDescent="0.2">
      <c r="A202" s="233">
        <v>1.34259259259258E-2</v>
      </c>
      <c r="B202" s="231">
        <f t="shared" si="6"/>
        <v>12.413793103448278</v>
      </c>
      <c r="F202">
        <v>19</v>
      </c>
      <c r="G202">
        <v>20</v>
      </c>
      <c r="H202">
        <f t="shared" si="7"/>
        <v>0.32222222222222219</v>
      </c>
    </row>
    <row r="203" spans="1:8" x14ac:dyDescent="0.2">
      <c r="A203" s="233">
        <v>1.3437499999999899E-2</v>
      </c>
      <c r="B203" s="231">
        <f t="shared" si="6"/>
        <v>12.403100775193797</v>
      </c>
      <c r="F203">
        <v>19</v>
      </c>
      <c r="G203">
        <v>21</v>
      </c>
      <c r="H203">
        <f t="shared" si="7"/>
        <v>0.32250000000000001</v>
      </c>
    </row>
    <row r="204" spans="1:8" x14ac:dyDescent="0.2">
      <c r="A204" s="233">
        <v>1.3449074074074001E-2</v>
      </c>
      <c r="B204" s="231">
        <f t="shared" si="6"/>
        <v>12.392426850258175</v>
      </c>
      <c r="F204">
        <v>19</v>
      </c>
      <c r="G204">
        <v>22</v>
      </c>
      <c r="H204">
        <f t="shared" si="7"/>
        <v>0.32277777777777777</v>
      </c>
    </row>
    <row r="205" spans="1:8" x14ac:dyDescent="0.2">
      <c r="A205" s="233">
        <v>1.3460648148147999E-2</v>
      </c>
      <c r="B205" s="231">
        <f t="shared" si="6"/>
        <v>12.381771281169391</v>
      </c>
      <c r="F205">
        <v>19</v>
      </c>
      <c r="G205">
        <v>23</v>
      </c>
      <c r="H205">
        <f t="shared" si="7"/>
        <v>0.32305555555555554</v>
      </c>
    </row>
    <row r="206" spans="1:8" x14ac:dyDescent="0.2">
      <c r="A206" s="233">
        <v>1.3472222222222101E-2</v>
      </c>
      <c r="B206" s="231">
        <f t="shared" si="6"/>
        <v>12.371134020618557</v>
      </c>
      <c r="F206">
        <v>19</v>
      </c>
      <c r="G206">
        <v>24</v>
      </c>
      <c r="H206">
        <f t="shared" si="7"/>
        <v>0.32333333333333331</v>
      </c>
    </row>
    <row r="207" spans="1:8" x14ac:dyDescent="0.2">
      <c r="A207" s="233">
        <v>1.34837962962962E-2</v>
      </c>
      <c r="B207" s="231">
        <f t="shared" si="6"/>
        <v>12.360515021459229</v>
      </c>
      <c r="F207">
        <v>19</v>
      </c>
      <c r="G207">
        <v>25</v>
      </c>
      <c r="H207">
        <f t="shared" si="7"/>
        <v>0.32361111111111107</v>
      </c>
    </row>
    <row r="208" spans="1:8" x14ac:dyDescent="0.2">
      <c r="A208" s="233">
        <v>1.34953703703703E-2</v>
      </c>
      <c r="B208" s="231">
        <f t="shared" si="6"/>
        <v>12.34991423670669</v>
      </c>
      <c r="F208">
        <v>19</v>
      </c>
      <c r="G208">
        <v>26</v>
      </c>
      <c r="H208">
        <f t="shared" si="7"/>
        <v>0.32388888888888889</v>
      </c>
    </row>
    <row r="209" spans="1:8" x14ac:dyDescent="0.2">
      <c r="A209" s="233">
        <v>1.3506944444444301E-2</v>
      </c>
      <c r="B209" s="231">
        <f t="shared" si="6"/>
        <v>12.339331619537276</v>
      </c>
      <c r="F209">
        <v>19</v>
      </c>
      <c r="G209">
        <v>27</v>
      </c>
      <c r="H209">
        <f t="shared" si="7"/>
        <v>0.32416666666666666</v>
      </c>
    </row>
    <row r="210" spans="1:8" x14ac:dyDescent="0.2">
      <c r="A210" s="233">
        <v>1.35185185185184E-2</v>
      </c>
      <c r="B210" s="231">
        <f t="shared" si="6"/>
        <v>12.328767123287673</v>
      </c>
      <c r="F210">
        <v>19</v>
      </c>
      <c r="G210">
        <v>28</v>
      </c>
      <c r="H210">
        <f t="shared" si="7"/>
        <v>0.32444444444444442</v>
      </c>
    </row>
    <row r="211" spans="1:8" x14ac:dyDescent="0.2">
      <c r="A211" s="233">
        <v>1.35300925925925E-2</v>
      </c>
      <c r="B211" s="231">
        <f t="shared" si="6"/>
        <v>12.318220701454235</v>
      </c>
      <c r="F211">
        <v>19</v>
      </c>
      <c r="G211">
        <v>29</v>
      </c>
      <c r="H211">
        <f t="shared" si="7"/>
        <v>0.32472222222222219</v>
      </c>
    </row>
    <row r="212" spans="1:8" x14ac:dyDescent="0.2">
      <c r="A212" s="233">
        <v>1.3541666666666599E-2</v>
      </c>
      <c r="B212" s="231">
        <f t="shared" si="6"/>
        <v>12.307692307692307</v>
      </c>
      <c r="F212">
        <v>19</v>
      </c>
      <c r="G212">
        <v>30</v>
      </c>
      <c r="H212">
        <f t="shared" si="7"/>
        <v>0.32500000000000001</v>
      </c>
    </row>
    <row r="213" spans="1:8" x14ac:dyDescent="0.2">
      <c r="A213" s="233">
        <v>1.35532407407406E-2</v>
      </c>
      <c r="B213" s="231">
        <f t="shared" si="6"/>
        <v>12.297181895815543</v>
      </c>
      <c r="F213">
        <v>19</v>
      </c>
      <c r="G213">
        <v>31</v>
      </c>
      <c r="H213">
        <f t="shared" si="7"/>
        <v>0.32527777777777778</v>
      </c>
    </row>
    <row r="214" spans="1:8" x14ac:dyDescent="0.2">
      <c r="A214" s="233">
        <v>1.35648148148147E-2</v>
      </c>
      <c r="B214" s="231">
        <f t="shared" si="6"/>
        <v>12.286689419795222</v>
      </c>
      <c r="F214">
        <v>19</v>
      </c>
      <c r="G214">
        <v>32</v>
      </c>
      <c r="H214">
        <f t="shared" si="7"/>
        <v>0.32555555555555554</v>
      </c>
    </row>
    <row r="215" spans="1:8" x14ac:dyDescent="0.2">
      <c r="A215" s="233">
        <v>1.3576388888888799E-2</v>
      </c>
      <c r="B215" s="231">
        <f t="shared" si="6"/>
        <v>12.276214833759592</v>
      </c>
      <c r="F215">
        <v>19</v>
      </c>
      <c r="G215">
        <v>33</v>
      </c>
      <c r="H215">
        <f t="shared" si="7"/>
        <v>0.32583333333333331</v>
      </c>
    </row>
    <row r="216" spans="1:8" x14ac:dyDescent="0.2">
      <c r="A216" s="233">
        <v>1.3587962962962901E-2</v>
      </c>
      <c r="B216" s="231">
        <f t="shared" si="6"/>
        <v>12.265758091993186</v>
      </c>
      <c r="F216">
        <v>19</v>
      </c>
      <c r="G216">
        <v>34</v>
      </c>
      <c r="H216">
        <f t="shared" si="7"/>
        <v>0.32611111111111107</v>
      </c>
    </row>
    <row r="217" spans="1:8" x14ac:dyDescent="0.2">
      <c r="A217" s="233">
        <v>1.35995370370369E-2</v>
      </c>
      <c r="B217" s="231">
        <f t="shared" si="6"/>
        <v>12.25531914893617</v>
      </c>
      <c r="F217">
        <v>19</v>
      </c>
      <c r="G217">
        <v>35</v>
      </c>
      <c r="H217">
        <f t="shared" si="7"/>
        <v>0.3263888888888889</v>
      </c>
    </row>
    <row r="218" spans="1:8" x14ac:dyDescent="0.2">
      <c r="A218" s="233">
        <v>1.3611111111110999E-2</v>
      </c>
      <c r="B218" s="231">
        <f t="shared" si="6"/>
        <v>12.244897959183673</v>
      </c>
      <c r="F218">
        <v>19</v>
      </c>
      <c r="G218">
        <v>36</v>
      </c>
      <c r="H218">
        <f t="shared" si="7"/>
        <v>0.32666666666666666</v>
      </c>
    </row>
    <row r="219" spans="1:8" x14ac:dyDescent="0.2">
      <c r="A219" s="233">
        <v>1.3622685185185101E-2</v>
      </c>
      <c r="B219" s="231">
        <f t="shared" si="6"/>
        <v>12.234494477485132</v>
      </c>
      <c r="F219">
        <v>19</v>
      </c>
      <c r="G219">
        <v>37</v>
      </c>
      <c r="H219">
        <f t="shared" si="7"/>
        <v>0.32694444444444443</v>
      </c>
    </row>
    <row r="220" spans="1:8" x14ac:dyDescent="0.2">
      <c r="A220" s="233">
        <v>1.36342592592592E-2</v>
      </c>
      <c r="B220" s="231">
        <f t="shared" si="6"/>
        <v>12.224108658743635</v>
      </c>
      <c r="F220">
        <v>19</v>
      </c>
      <c r="G220">
        <v>38</v>
      </c>
      <c r="H220">
        <f t="shared" si="7"/>
        <v>0.32722222222222219</v>
      </c>
    </row>
    <row r="221" spans="1:8" x14ac:dyDescent="0.2">
      <c r="A221" s="233">
        <v>1.3645833333333199E-2</v>
      </c>
      <c r="B221" s="231">
        <f t="shared" si="6"/>
        <v>12.213740458015266</v>
      </c>
      <c r="F221">
        <v>19</v>
      </c>
      <c r="G221">
        <v>39</v>
      </c>
      <c r="H221">
        <f t="shared" si="7"/>
        <v>0.32750000000000001</v>
      </c>
    </row>
    <row r="222" spans="1:8" x14ac:dyDescent="0.2">
      <c r="A222" s="233">
        <v>1.36574074074073E-2</v>
      </c>
      <c r="B222" s="231">
        <f t="shared" si="6"/>
        <v>12.203389830508474</v>
      </c>
      <c r="F222">
        <v>19</v>
      </c>
      <c r="G222">
        <v>40</v>
      </c>
      <c r="H222">
        <f t="shared" si="7"/>
        <v>0.32777777777777778</v>
      </c>
    </row>
    <row r="223" spans="1:8" x14ac:dyDescent="0.2">
      <c r="A223" s="233">
        <v>1.36689814814814E-2</v>
      </c>
      <c r="B223" s="231">
        <f t="shared" si="6"/>
        <v>12.193056731583404</v>
      </c>
      <c r="F223">
        <v>19</v>
      </c>
      <c r="G223">
        <v>41</v>
      </c>
      <c r="H223">
        <f t="shared" si="7"/>
        <v>0.32805555555555554</v>
      </c>
    </row>
    <row r="224" spans="1:8" x14ac:dyDescent="0.2">
      <c r="A224" s="233">
        <v>1.3680555555555401E-2</v>
      </c>
      <c r="B224" s="231">
        <f t="shared" si="6"/>
        <v>12.18274111675127</v>
      </c>
      <c r="F224">
        <v>19</v>
      </c>
      <c r="G224">
        <v>42</v>
      </c>
      <c r="H224">
        <f t="shared" si="7"/>
        <v>0.32833333333333331</v>
      </c>
    </row>
    <row r="225" spans="1:8" x14ac:dyDescent="0.2">
      <c r="A225" s="233">
        <v>1.36921296296295E-2</v>
      </c>
      <c r="B225" s="231">
        <f t="shared" si="6"/>
        <v>12.172442941673712</v>
      </c>
      <c r="F225">
        <v>19</v>
      </c>
      <c r="G225">
        <v>43</v>
      </c>
      <c r="H225">
        <f t="shared" si="7"/>
        <v>0.32861111111111108</v>
      </c>
    </row>
    <row r="226" spans="1:8" x14ac:dyDescent="0.2">
      <c r="A226" s="233">
        <v>1.37037037037036E-2</v>
      </c>
      <c r="B226" s="231">
        <f t="shared" si="6"/>
        <v>12.162162162162161</v>
      </c>
      <c r="F226">
        <v>19</v>
      </c>
      <c r="G226">
        <v>44</v>
      </c>
      <c r="H226">
        <f t="shared" si="7"/>
        <v>0.3288888888888889</v>
      </c>
    </row>
    <row r="227" spans="1:8" x14ac:dyDescent="0.2">
      <c r="A227" s="233">
        <v>1.37152777777777E-2</v>
      </c>
      <c r="B227" s="231">
        <f t="shared" si="6"/>
        <v>12.151898734177216</v>
      </c>
      <c r="F227">
        <v>19</v>
      </c>
      <c r="G227">
        <v>45</v>
      </c>
      <c r="H227">
        <f t="shared" si="7"/>
        <v>0.32916666666666666</v>
      </c>
    </row>
    <row r="228" spans="1:8" x14ac:dyDescent="0.2">
      <c r="A228" s="233">
        <v>1.37268518518517E-2</v>
      </c>
      <c r="B228" s="231">
        <f t="shared" si="6"/>
        <v>12.141652613827993</v>
      </c>
      <c r="F228">
        <v>19</v>
      </c>
      <c r="G228">
        <v>46</v>
      </c>
      <c r="H228">
        <f t="shared" si="7"/>
        <v>0.32944444444444443</v>
      </c>
    </row>
    <row r="229" spans="1:8" x14ac:dyDescent="0.2">
      <c r="A229" s="233">
        <v>1.37384259259258E-2</v>
      </c>
      <c r="B229" s="231">
        <f t="shared" si="6"/>
        <v>12.131423757371525</v>
      </c>
      <c r="F229">
        <v>19</v>
      </c>
      <c r="G229">
        <v>47</v>
      </c>
      <c r="H229">
        <f t="shared" si="7"/>
        <v>0.32972222222222219</v>
      </c>
    </row>
    <row r="230" spans="1:8" x14ac:dyDescent="0.2">
      <c r="A230" s="233">
        <v>1.3749999999999899E-2</v>
      </c>
      <c r="B230" s="231">
        <f t="shared" si="6"/>
        <v>12.121212121212123</v>
      </c>
      <c r="F230">
        <v>19</v>
      </c>
      <c r="G230">
        <v>48</v>
      </c>
      <c r="H230">
        <f t="shared" si="7"/>
        <v>0.32999999999999996</v>
      </c>
    </row>
    <row r="231" spans="1:8" x14ac:dyDescent="0.2">
      <c r="A231" s="233">
        <v>1.3761574074074001E-2</v>
      </c>
      <c r="B231" s="231">
        <f t="shared" si="6"/>
        <v>12.111017661900757</v>
      </c>
      <c r="F231">
        <v>19</v>
      </c>
      <c r="G231">
        <v>49</v>
      </c>
      <c r="H231">
        <f t="shared" si="7"/>
        <v>0.33027777777777778</v>
      </c>
    </row>
    <row r="232" spans="1:8" x14ac:dyDescent="0.2">
      <c r="A232" s="233">
        <v>1.3773148148148E-2</v>
      </c>
      <c r="B232" s="231">
        <f t="shared" si="6"/>
        <v>12.100840336134453</v>
      </c>
      <c r="F232">
        <v>19</v>
      </c>
      <c r="G232">
        <v>50</v>
      </c>
      <c r="H232">
        <f t="shared" si="7"/>
        <v>0.33055555555555555</v>
      </c>
    </row>
    <row r="233" spans="1:8" x14ac:dyDescent="0.2">
      <c r="A233" s="233">
        <v>1.3784722222222099E-2</v>
      </c>
      <c r="B233" s="231">
        <f t="shared" si="6"/>
        <v>12.090680100755668</v>
      </c>
      <c r="F233">
        <v>19</v>
      </c>
      <c r="G233">
        <v>51</v>
      </c>
      <c r="H233">
        <f t="shared" si="7"/>
        <v>0.33083333333333331</v>
      </c>
    </row>
    <row r="234" spans="1:8" x14ac:dyDescent="0.2">
      <c r="A234" s="233">
        <v>1.3796296296296201E-2</v>
      </c>
      <c r="B234" s="231">
        <f t="shared" si="6"/>
        <v>12.080536912751679</v>
      </c>
      <c r="F234">
        <v>19</v>
      </c>
      <c r="G234">
        <v>52</v>
      </c>
      <c r="H234">
        <f t="shared" si="7"/>
        <v>0.33111111111111108</v>
      </c>
    </row>
    <row r="235" spans="1:8" x14ac:dyDescent="0.2">
      <c r="A235" s="233">
        <v>1.38078703703703E-2</v>
      </c>
      <c r="B235" s="231">
        <f t="shared" si="6"/>
        <v>12.070410729253981</v>
      </c>
      <c r="F235">
        <v>19</v>
      </c>
      <c r="G235">
        <v>53</v>
      </c>
      <c r="H235">
        <f t="shared" si="7"/>
        <v>0.3313888888888889</v>
      </c>
    </row>
    <row r="236" spans="1:8" x14ac:dyDescent="0.2">
      <c r="A236" s="233">
        <v>1.3819444444444299E-2</v>
      </c>
      <c r="B236" s="231">
        <f t="shared" si="6"/>
        <v>12.060301507537689</v>
      </c>
      <c r="F236">
        <v>19</v>
      </c>
      <c r="G236">
        <v>54</v>
      </c>
      <c r="H236">
        <f t="shared" si="7"/>
        <v>0.33166666666666667</v>
      </c>
    </row>
    <row r="237" spans="1:8" x14ac:dyDescent="0.2">
      <c r="A237" s="233">
        <v>1.3831018518518401E-2</v>
      </c>
      <c r="B237" s="231">
        <f t="shared" si="6"/>
        <v>12.050209205020922</v>
      </c>
      <c r="F237">
        <v>19</v>
      </c>
      <c r="G237">
        <v>55</v>
      </c>
      <c r="H237">
        <f t="shared" si="7"/>
        <v>0.33194444444444443</v>
      </c>
    </row>
    <row r="238" spans="1:8" x14ac:dyDescent="0.2">
      <c r="A238" s="233">
        <v>1.38425925925925E-2</v>
      </c>
      <c r="B238" s="231">
        <f t="shared" si="6"/>
        <v>12.040133779264215</v>
      </c>
      <c r="F238">
        <v>19</v>
      </c>
      <c r="G238">
        <v>56</v>
      </c>
      <c r="H238">
        <f t="shared" si="7"/>
        <v>0.3322222222222222</v>
      </c>
    </row>
    <row r="239" spans="1:8" x14ac:dyDescent="0.2">
      <c r="A239" s="233">
        <v>1.38541666666666E-2</v>
      </c>
      <c r="B239" s="231">
        <f t="shared" si="6"/>
        <v>12.030075187969926</v>
      </c>
      <c r="F239">
        <v>19</v>
      </c>
      <c r="G239">
        <v>57</v>
      </c>
      <c r="H239">
        <f t="shared" si="7"/>
        <v>0.33249999999999996</v>
      </c>
    </row>
    <row r="240" spans="1:8" x14ac:dyDescent="0.2">
      <c r="A240" s="233">
        <v>1.38657407407406E-2</v>
      </c>
      <c r="B240" s="231">
        <f t="shared" si="6"/>
        <v>12.020033388981636</v>
      </c>
      <c r="F240">
        <v>19</v>
      </c>
      <c r="G240">
        <v>58</v>
      </c>
      <c r="H240">
        <f t="shared" si="7"/>
        <v>0.33277777777777778</v>
      </c>
    </row>
    <row r="241" spans="1:8" x14ac:dyDescent="0.2">
      <c r="A241" s="233">
        <v>1.38773148148147E-2</v>
      </c>
      <c r="B241" s="231">
        <f t="shared" si="6"/>
        <v>12.010008340283569</v>
      </c>
      <c r="F241">
        <v>19</v>
      </c>
      <c r="G241">
        <v>59</v>
      </c>
      <c r="H241">
        <f t="shared" si="7"/>
        <v>0.33305555555555555</v>
      </c>
    </row>
    <row r="242" spans="1:8" x14ac:dyDescent="0.2">
      <c r="A242" s="233">
        <v>1.38888888888888E-2</v>
      </c>
      <c r="B242" s="231">
        <f t="shared" si="6"/>
        <v>12</v>
      </c>
      <c r="F242">
        <v>20</v>
      </c>
      <c r="G242">
        <v>0</v>
      </c>
      <c r="H242">
        <f t="shared" si="7"/>
        <v>0.33333333333333331</v>
      </c>
    </row>
    <row r="243" spans="1:8" x14ac:dyDescent="0.2">
      <c r="A243" s="233">
        <v>1.39004629629628E-2</v>
      </c>
      <c r="B243" s="231">
        <f t="shared" si="6"/>
        <v>11.990008326394673</v>
      </c>
      <c r="F243">
        <v>20</v>
      </c>
      <c r="G243">
        <v>1</v>
      </c>
      <c r="H243">
        <f t="shared" si="7"/>
        <v>0.33361111111111108</v>
      </c>
    </row>
    <row r="244" spans="1:8" x14ac:dyDescent="0.2">
      <c r="A244" s="233">
        <v>1.39120370370369E-2</v>
      </c>
      <c r="B244" s="231">
        <f t="shared" si="6"/>
        <v>11.980033277870218</v>
      </c>
      <c r="F244">
        <v>20</v>
      </c>
      <c r="G244">
        <v>2</v>
      </c>
      <c r="H244">
        <f t="shared" si="7"/>
        <v>0.33388888888888885</v>
      </c>
    </row>
    <row r="245" spans="1:8" x14ac:dyDescent="0.2">
      <c r="A245" s="233">
        <v>1.3923611111111E-2</v>
      </c>
      <c r="B245" s="231">
        <f t="shared" si="6"/>
        <v>11.970074812967582</v>
      </c>
      <c r="F245">
        <v>20</v>
      </c>
      <c r="G245">
        <v>3</v>
      </c>
      <c r="H245">
        <f t="shared" si="7"/>
        <v>0.33416666666666667</v>
      </c>
    </row>
    <row r="246" spans="1:8" x14ac:dyDescent="0.2">
      <c r="A246" s="233">
        <v>1.3935185185185099E-2</v>
      </c>
      <c r="B246" s="231">
        <f t="shared" si="6"/>
        <v>11.960132890365449</v>
      </c>
      <c r="F246">
        <v>20</v>
      </c>
      <c r="G246">
        <v>4</v>
      </c>
      <c r="H246">
        <f t="shared" si="7"/>
        <v>0.33444444444444443</v>
      </c>
    </row>
    <row r="247" spans="1:8" x14ac:dyDescent="0.2">
      <c r="A247" s="233">
        <v>1.39467592592591E-2</v>
      </c>
      <c r="B247" s="231">
        <f t="shared" si="6"/>
        <v>11.950207468879668</v>
      </c>
      <c r="F247">
        <v>20</v>
      </c>
      <c r="G247">
        <v>5</v>
      </c>
      <c r="H247">
        <f t="shared" si="7"/>
        <v>0.3347222222222222</v>
      </c>
    </row>
    <row r="248" spans="1:8" x14ac:dyDescent="0.2">
      <c r="A248" s="233">
        <v>1.3958333333333199E-2</v>
      </c>
      <c r="B248" s="231">
        <f t="shared" si="6"/>
        <v>11.940298507462687</v>
      </c>
      <c r="F248">
        <v>20</v>
      </c>
      <c r="G248">
        <v>6</v>
      </c>
      <c r="H248">
        <f t="shared" si="7"/>
        <v>0.33499999999999996</v>
      </c>
    </row>
    <row r="249" spans="1:8" x14ac:dyDescent="0.2">
      <c r="A249" s="233">
        <v>1.3969907407407301E-2</v>
      </c>
      <c r="B249" s="231">
        <f t="shared" si="6"/>
        <v>11.930405965202983</v>
      </c>
      <c r="F249">
        <v>20</v>
      </c>
      <c r="G249">
        <v>7</v>
      </c>
      <c r="H249">
        <f t="shared" si="7"/>
        <v>0.33527777777777779</v>
      </c>
    </row>
    <row r="250" spans="1:8" x14ac:dyDescent="0.2">
      <c r="A250" s="233">
        <v>1.39814814814814E-2</v>
      </c>
      <c r="B250" s="231">
        <f t="shared" si="6"/>
        <v>11.920529801324504</v>
      </c>
      <c r="F250">
        <v>20</v>
      </c>
      <c r="G250">
        <v>8</v>
      </c>
      <c r="H250">
        <f t="shared" si="7"/>
        <v>0.33555555555555555</v>
      </c>
    </row>
    <row r="251" spans="1:8" x14ac:dyDescent="0.2">
      <c r="A251" s="233">
        <v>1.3993055555555399E-2</v>
      </c>
      <c r="B251" s="231">
        <f t="shared" si="6"/>
        <v>11.910669975186105</v>
      </c>
      <c r="F251">
        <v>20</v>
      </c>
      <c r="G251">
        <v>9</v>
      </c>
      <c r="H251">
        <f t="shared" si="7"/>
        <v>0.33583333333333332</v>
      </c>
    </row>
    <row r="252" spans="1:8" x14ac:dyDescent="0.2">
      <c r="A252" s="233">
        <v>1.4004629629629501E-2</v>
      </c>
      <c r="B252" s="231">
        <f t="shared" si="6"/>
        <v>11.900826446280993</v>
      </c>
      <c r="F252">
        <v>20</v>
      </c>
      <c r="G252">
        <v>10</v>
      </c>
      <c r="H252">
        <f t="shared" si="7"/>
        <v>0.33611111111111108</v>
      </c>
    </row>
    <row r="253" spans="1:8" x14ac:dyDescent="0.2">
      <c r="A253" s="233">
        <v>1.40162037037036E-2</v>
      </c>
      <c r="B253" s="231">
        <f t="shared" si="6"/>
        <v>11.890999174236169</v>
      </c>
      <c r="F253">
        <v>20</v>
      </c>
      <c r="G253">
        <v>11</v>
      </c>
      <c r="H253">
        <f t="shared" si="7"/>
        <v>0.33638888888888885</v>
      </c>
    </row>
    <row r="254" spans="1:8" x14ac:dyDescent="0.2">
      <c r="A254" s="233">
        <v>1.40277777777777E-2</v>
      </c>
      <c r="B254" s="231">
        <f t="shared" si="6"/>
        <v>11.881188118811881</v>
      </c>
      <c r="F254">
        <v>20</v>
      </c>
      <c r="G254">
        <v>12</v>
      </c>
      <c r="H254">
        <f t="shared" si="7"/>
        <v>0.33666666666666667</v>
      </c>
    </row>
    <row r="255" spans="1:8" x14ac:dyDescent="0.2">
      <c r="A255" s="233">
        <v>1.4039351851851701E-2</v>
      </c>
      <c r="B255" s="231">
        <f t="shared" si="6"/>
        <v>11.871393239901073</v>
      </c>
      <c r="F255">
        <v>20</v>
      </c>
      <c r="G255">
        <v>13</v>
      </c>
      <c r="H255">
        <f t="shared" si="7"/>
        <v>0.33694444444444444</v>
      </c>
    </row>
    <row r="256" spans="1:8" x14ac:dyDescent="0.2">
      <c r="A256" s="233">
        <v>1.40509259259258E-2</v>
      </c>
      <c r="B256" s="231">
        <f t="shared" si="6"/>
        <v>11.861614497528832</v>
      </c>
      <c r="F256">
        <v>20</v>
      </c>
      <c r="G256">
        <v>14</v>
      </c>
      <c r="H256">
        <f t="shared" si="7"/>
        <v>0.3372222222222222</v>
      </c>
    </row>
    <row r="257" spans="1:8" x14ac:dyDescent="0.2">
      <c r="A257" s="233">
        <v>1.40624999999999E-2</v>
      </c>
      <c r="B257" s="231">
        <f t="shared" si="6"/>
        <v>11.851851851851853</v>
      </c>
      <c r="F257">
        <v>20</v>
      </c>
      <c r="G257">
        <v>15</v>
      </c>
      <c r="H257">
        <f t="shared" si="7"/>
        <v>0.33749999999999997</v>
      </c>
    </row>
    <row r="258" spans="1:8" x14ac:dyDescent="0.2">
      <c r="A258" s="233">
        <v>1.40740740740739E-2</v>
      </c>
      <c r="B258" s="231">
        <f t="shared" si="6"/>
        <v>11.842105263157896</v>
      </c>
      <c r="F258">
        <v>20</v>
      </c>
      <c r="G258">
        <v>16</v>
      </c>
      <c r="H258">
        <f t="shared" si="7"/>
        <v>0.33777777777777773</v>
      </c>
    </row>
    <row r="259" spans="1:8" x14ac:dyDescent="0.2">
      <c r="A259" s="233">
        <v>1.4085648148148E-2</v>
      </c>
      <c r="B259" s="231">
        <f t="shared" ref="B259:B322" si="8">$C$1/H259</f>
        <v>11.832374691865242</v>
      </c>
      <c r="F259">
        <v>20</v>
      </c>
      <c r="G259">
        <v>17</v>
      </c>
      <c r="H259">
        <f t="shared" ref="H259:H322" si="9">F259/60+G259/3600</f>
        <v>0.33805555555555555</v>
      </c>
    </row>
    <row r="260" spans="1:8" x14ac:dyDescent="0.2">
      <c r="A260" s="233">
        <v>1.40972222222221E-2</v>
      </c>
      <c r="B260" s="231">
        <f t="shared" si="8"/>
        <v>11.822660098522167</v>
      </c>
      <c r="F260">
        <v>20</v>
      </c>
      <c r="G260">
        <v>18</v>
      </c>
      <c r="H260">
        <f t="shared" si="9"/>
        <v>0.33833333333333332</v>
      </c>
    </row>
    <row r="261" spans="1:8" x14ac:dyDescent="0.2">
      <c r="A261" s="233">
        <v>1.4108796296296199E-2</v>
      </c>
      <c r="B261" s="231">
        <f t="shared" si="8"/>
        <v>11.812961443806399</v>
      </c>
      <c r="F261">
        <v>20</v>
      </c>
      <c r="G261">
        <v>19</v>
      </c>
      <c r="H261">
        <f t="shared" si="9"/>
        <v>0.33861111111111108</v>
      </c>
    </row>
    <row r="262" spans="1:8" x14ac:dyDescent="0.2">
      <c r="A262" s="233">
        <v>1.41203703703702E-2</v>
      </c>
      <c r="B262" s="231">
        <f t="shared" si="8"/>
        <v>11.803278688524591</v>
      </c>
      <c r="F262">
        <v>20</v>
      </c>
      <c r="G262">
        <v>20</v>
      </c>
      <c r="H262">
        <f t="shared" si="9"/>
        <v>0.33888888888888885</v>
      </c>
    </row>
    <row r="263" spans="1:8" x14ac:dyDescent="0.2">
      <c r="A263" s="233">
        <v>1.41319444444443E-2</v>
      </c>
      <c r="B263" s="231">
        <f t="shared" si="8"/>
        <v>11.793611793611793</v>
      </c>
      <c r="F263">
        <v>20</v>
      </c>
      <c r="G263">
        <v>21</v>
      </c>
      <c r="H263">
        <f t="shared" si="9"/>
        <v>0.33916666666666667</v>
      </c>
    </row>
    <row r="264" spans="1:8" x14ac:dyDescent="0.2">
      <c r="A264" s="233">
        <v>1.4143518518518401E-2</v>
      </c>
      <c r="B264" s="231">
        <f t="shared" si="8"/>
        <v>11.783960720130933</v>
      </c>
      <c r="F264">
        <v>20</v>
      </c>
      <c r="G264">
        <v>22</v>
      </c>
      <c r="H264">
        <f t="shared" si="9"/>
        <v>0.33944444444444444</v>
      </c>
    </row>
    <row r="265" spans="1:8" x14ac:dyDescent="0.2">
      <c r="A265" s="233">
        <v>1.41550925925925E-2</v>
      </c>
      <c r="B265" s="231">
        <f t="shared" si="8"/>
        <v>11.774325429272283</v>
      </c>
      <c r="F265">
        <v>20</v>
      </c>
      <c r="G265">
        <v>23</v>
      </c>
      <c r="H265">
        <f t="shared" si="9"/>
        <v>0.3397222222222222</v>
      </c>
    </row>
    <row r="266" spans="1:8" x14ac:dyDescent="0.2">
      <c r="A266" s="233">
        <v>1.4166666666666499E-2</v>
      </c>
      <c r="B266" s="231">
        <f t="shared" si="8"/>
        <v>11.764705882352942</v>
      </c>
      <c r="F266">
        <v>20</v>
      </c>
      <c r="G266">
        <v>24</v>
      </c>
      <c r="H266">
        <f t="shared" si="9"/>
        <v>0.33999999999999997</v>
      </c>
    </row>
    <row r="267" spans="1:8" x14ac:dyDescent="0.2">
      <c r="A267" s="233">
        <v>1.4178240740740601E-2</v>
      </c>
      <c r="B267" s="231">
        <f t="shared" si="8"/>
        <v>11.755102040816327</v>
      </c>
      <c r="F267">
        <v>20</v>
      </c>
      <c r="G267">
        <v>25</v>
      </c>
      <c r="H267">
        <f t="shared" si="9"/>
        <v>0.34027777777777773</v>
      </c>
    </row>
    <row r="268" spans="1:8" x14ac:dyDescent="0.2">
      <c r="A268" s="233">
        <v>1.41898148148147E-2</v>
      </c>
      <c r="B268" s="231">
        <f t="shared" si="8"/>
        <v>11.745513866231647</v>
      </c>
      <c r="F268">
        <v>20</v>
      </c>
      <c r="G268">
        <v>26</v>
      </c>
      <c r="H268">
        <f t="shared" si="9"/>
        <v>0.34055555555555556</v>
      </c>
    </row>
    <row r="269" spans="1:8" x14ac:dyDescent="0.2">
      <c r="A269" s="233">
        <v>1.42013888888888E-2</v>
      </c>
      <c r="B269" s="231">
        <f t="shared" si="8"/>
        <v>11.735941320293399</v>
      </c>
      <c r="F269">
        <v>20</v>
      </c>
      <c r="G269">
        <v>27</v>
      </c>
      <c r="H269">
        <f t="shared" si="9"/>
        <v>0.34083333333333332</v>
      </c>
    </row>
    <row r="270" spans="1:8" x14ac:dyDescent="0.2">
      <c r="A270" s="233">
        <v>1.4212962962962801E-2</v>
      </c>
      <c r="B270" s="231">
        <f t="shared" si="8"/>
        <v>11.726384364820849</v>
      </c>
      <c r="F270">
        <v>20</v>
      </c>
      <c r="G270">
        <v>28</v>
      </c>
      <c r="H270">
        <f t="shared" si="9"/>
        <v>0.34111111111111109</v>
      </c>
    </row>
    <row r="271" spans="1:8" x14ac:dyDescent="0.2">
      <c r="A271" s="233">
        <v>1.42245370370369E-2</v>
      </c>
      <c r="B271" s="231">
        <f t="shared" si="8"/>
        <v>11.716842961757528</v>
      </c>
      <c r="F271">
        <v>20</v>
      </c>
      <c r="G271">
        <v>29</v>
      </c>
      <c r="H271">
        <f t="shared" si="9"/>
        <v>0.34138888888888885</v>
      </c>
    </row>
    <row r="272" spans="1:8" x14ac:dyDescent="0.2">
      <c r="A272" s="233">
        <v>1.4236111111111E-2</v>
      </c>
      <c r="B272" s="231">
        <f t="shared" si="8"/>
        <v>11.707317073170731</v>
      </c>
      <c r="F272">
        <v>20</v>
      </c>
      <c r="G272">
        <v>30</v>
      </c>
      <c r="H272">
        <f t="shared" si="9"/>
        <v>0.34166666666666667</v>
      </c>
    </row>
    <row r="273" spans="1:8" x14ac:dyDescent="0.2">
      <c r="A273" s="233">
        <v>1.4247685185185099E-2</v>
      </c>
      <c r="B273" s="231">
        <f t="shared" si="8"/>
        <v>11.697806661251015</v>
      </c>
      <c r="F273">
        <v>20</v>
      </c>
      <c r="G273">
        <v>31</v>
      </c>
      <c r="H273">
        <f t="shared" si="9"/>
        <v>0.34194444444444444</v>
      </c>
    </row>
    <row r="274" spans="1:8" x14ac:dyDescent="0.2">
      <c r="A274" s="233">
        <v>1.42592592592591E-2</v>
      </c>
      <c r="B274" s="231">
        <f t="shared" si="8"/>
        <v>11.688311688311689</v>
      </c>
      <c r="F274">
        <v>20</v>
      </c>
      <c r="G274">
        <v>32</v>
      </c>
      <c r="H274">
        <f t="shared" si="9"/>
        <v>0.34222222222222221</v>
      </c>
    </row>
    <row r="275" spans="1:8" x14ac:dyDescent="0.2">
      <c r="A275" s="233">
        <v>1.42708333333332E-2</v>
      </c>
      <c r="B275" s="231">
        <f t="shared" si="8"/>
        <v>11.678832116788323</v>
      </c>
      <c r="F275">
        <v>20</v>
      </c>
      <c r="G275">
        <v>33</v>
      </c>
      <c r="H275">
        <f t="shared" si="9"/>
        <v>0.34249999999999997</v>
      </c>
    </row>
    <row r="276" spans="1:8" x14ac:dyDescent="0.2">
      <c r="A276" s="233">
        <v>1.4282407407407299E-2</v>
      </c>
      <c r="B276" s="231">
        <f t="shared" si="8"/>
        <v>11.66936790923825</v>
      </c>
      <c r="F276">
        <v>20</v>
      </c>
      <c r="G276">
        <v>34</v>
      </c>
      <c r="H276">
        <f t="shared" si="9"/>
        <v>0.34277777777777774</v>
      </c>
    </row>
    <row r="277" spans="1:8" x14ac:dyDescent="0.2">
      <c r="A277" s="233">
        <v>1.42939814814813E-2</v>
      </c>
      <c r="B277" s="231">
        <f t="shared" si="8"/>
        <v>11.659919028340081</v>
      </c>
      <c r="F277">
        <v>20</v>
      </c>
      <c r="G277">
        <v>35</v>
      </c>
      <c r="H277">
        <f t="shared" si="9"/>
        <v>0.34305555555555556</v>
      </c>
    </row>
    <row r="278" spans="1:8" x14ac:dyDescent="0.2">
      <c r="A278" s="233">
        <v>1.43055555555554E-2</v>
      </c>
      <c r="B278" s="231">
        <f t="shared" si="8"/>
        <v>11.650485436893204</v>
      </c>
      <c r="F278">
        <v>20</v>
      </c>
      <c r="G278">
        <v>36</v>
      </c>
      <c r="H278">
        <f t="shared" si="9"/>
        <v>0.34333333333333332</v>
      </c>
    </row>
    <row r="279" spans="1:8" x14ac:dyDescent="0.2">
      <c r="A279" s="233">
        <v>1.4317129629629499E-2</v>
      </c>
      <c r="B279" s="231">
        <f t="shared" si="8"/>
        <v>11.641067097817301</v>
      </c>
      <c r="F279">
        <v>20</v>
      </c>
      <c r="G279">
        <v>37</v>
      </c>
      <c r="H279">
        <f t="shared" si="9"/>
        <v>0.34361111111111109</v>
      </c>
    </row>
    <row r="280" spans="1:8" x14ac:dyDescent="0.2">
      <c r="A280" s="233">
        <v>1.4328703703703601E-2</v>
      </c>
      <c r="B280" s="231">
        <f t="shared" si="8"/>
        <v>11.631663974151859</v>
      </c>
      <c r="F280">
        <v>20</v>
      </c>
      <c r="G280">
        <v>38</v>
      </c>
      <c r="H280">
        <f t="shared" si="9"/>
        <v>0.34388888888888886</v>
      </c>
    </row>
    <row r="281" spans="1:8" x14ac:dyDescent="0.2">
      <c r="A281" s="233">
        <v>1.43402777777776E-2</v>
      </c>
      <c r="B281" s="231">
        <f t="shared" si="8"/>
        <v>11.622276029055692</v>
      </c>
      <c r="F281">
        <v>20</v>
      </c>
      <c r="G281">
        <v>39</v>
      </c>
      <c r="H281">
        <f t="shared" si="9"/>
        <v>0.34416666666666662</v>
      </c>
    </row>
    <row r="282" spans="1:8" x14ac:dyDescent="0.2">
      <c r="A282" s="233">
        <v>1.4351851851851701E-2</v>
      </c>
      <c r="B282" s="231">
        <f t="shared" si="8"/>
        <v>11.612903225806452</v>
      </c>
      <c r="F282">
        <v>20</v>
      </c>
      <c r="G282">
        <v>40</v>
      </c>
      <c r="H282">
        <f t="shared" si="9"/>
        <v>0.34444444444444444</v>
      </c>
    </row>
    <row r="283" spans="1:8" x14ac:dyDescent="0.2">
      <c r="A283" s="233">
        <v>1.43634259259258E-2</v>
      </c>
      <c r="B283" s="231">
        <f t="shared" si="8"/>
        <v>11.603545527800161</v>
      </c>
      <c r="F283">
        <v>20</v>
      </c>
      <c r="G283">
        <v>41</v>
      </c>
      <c r="H283">
        <f t="shared" si="9"/>
        <v>0.34472222222222221</v>
      </c>
    </row>
    <row r="284" spans="1:8" x14ac:dyDescent="0.2">
      <c r="A284" s="233">
        <v>1.43749999999999E-2</v>
      </c>
      <c r="B284" s="231">
        <f t="shared" si="8"/>
        <v>11.594202898550726</v>
      </c>
      <c r="F284">
        <v>20</v>
      </c>
      <c r="G284">
        <v>42</v>
      </c>
      <c r="H284">
        <f t="shared" si="9"/>
        <v>0.34499999999999997</v>
      </c>
    </row>
    <row r="285" spans="1:8" x14ac:dyDescent="0.2">
      <c r="A285" s="233">
        <v>1.4386574074073901E-2</v>
      </c>
      <c r="B285" s="231">
        <f t="shared" si="8"/>
        <v>11.584875301689463</v>
      </c>
      <c r="F285">
        <v>20</v>
      </c>
      <c r="G285">
        <v>43</v>
      </c>
      <c r="H285">
        <f t="shared" si="9"/>
        <v>0.34527777777777774</v>
      </c>
    </row>
    <row r="286" spans="1:8" x14ac:dyDescent="0.2">
      <c r="A286" s="233">
        <v>1.4398148148148E-2</v>
      </c>
      <c r="B286" s="231">
        <f t="shared" si="8"/>
        <v>11.57556270096463</v>
      </c>
      <c r="F286">
        <v>20</v>
      </c>
      <c r="G286">
        <v>44</v>
      </c>
      <c r="H286">
        <f t="shared" si="9"/>
        <v>0.34555555555555556</v>
      </c>
    </row>
    <row r="287" spans="1:8" x14ac:dyDescent="0.2">
      <c r="A287" s="233">
        <v>1.44097222222221E-2</v>
      </c>
      <c r="B287" s="231">
        <f t="shared" si="8"/>
        <v>11.566265060240964</v>
      </c>
      <c r="F287">
        <v>20</v>
      </c>
      <c r="G287">
        <v>45</v>
      </c>
      <c r="H287">
        <f t="shared" si="9"/>
        <v>0.34583333333333333</v>
      </c>
    </row>
    <row r="288" spans="1:8" x14ac:dyDescent="0.2">
      <c r="A288" s="233">
        <v>1.4421296296296199E-2</v>
      </c>
      <c r="B288" s="231">
        <f t="shared" si="8"/>
        <v>11.556982343499199</v>
      </c>
      <c r="F288">
        <v>20</v>
      </c>
      <c r="G288">
        <v>46</v>
      </c>
      <c r="H288">
        <f t="shared" si="9"/>
        <v>0.34611111111111109</v>
      </c>
    </row>
    <row r="289" spans="1:8" x14ac:dyDescent="0.2">
      <c r="A289" s="233">
        <v>1.44328703703702E-2</v>
      </c>
      <c r="B289" s="231">
        <f t="shared" si="8"/>
        <v>11.547714514835606</v>
      </c>
      <c r="F289">
        <v>20</v>
      </c>
      <c r="G289">
        <v>47</v>
      </c>
      <c r="H289">
        <f t="shared" si="9"/>
        <v>0.34638888888888886</v>
      </c>
    </row>
    <row r="290" spans="1:8" x14ac:dyDescent="0.2">
      <c r="A290" s="233">
        <v>1.44444444444443E-2</v>
      </c>
      <c r="B290" s="231">
        <f t="shared" si="8"/>
        <v>11.53846153846154</v>
      </c>
      <c r="F290">
        <v>20</v>
      </c>
      <c r="G290">
        <v>48</v>
      </c>
      <c r="H290">
        <f t="shared" si="9"/>
        <v>0.34666666666666662</v>
      </c>
    </row>
    <row r="291" spans="1:8" x14ac:dyDescent="0.2">
      <c r="A291" s="233">
        <v>1.4456018518518399E-2</v>
      </c>
      <c r="B291" s="231">
        <f t="shared" si="8"/>
        <v>11.529223378702962</v>
      </c>
      <c r="F291">
        <v>20</v>
      </c>
      <c r="G291">
        <v>49</v>
      </c>
      <c r="H291">
        <f t="shared" si="9"/>
        <v>0.34694444444444444</v>
      </c>
    </row>
    <row r="292" spans="1:8" x14ac:dyDescent="0.2">
      <c r="A292" s="233">
        <v>1.4467592592592501E-2</v>
      </c>
      <c r="B292" s="231">
        <f t="shared" si="8"/>
        <v>11.52</v>
      </c>
      <c r="F292">
        <v>20</v>
      </c>
      <c r="G292">
        <v>50</v>
      </c>
      <c r="H292">
        <f t="shared" si="9"/>
        <v>0.34722222222222221</v>
      </c>
    </row>
    <row r="293" spans="1:8" x14ac:dyDescent="0.2">
      <c r="A293" s="233">
        <v>1.44791666666665E-2</v>
      </c>
      <c r="B293" s="231">
        <f t="shared" si="8"/>
        <v>11.510791366906476</v>
      </c>
      <c r="F293">
        <v>20</v>
      </c>
      <c r="G293">
        <v>51</v>
      </c>
      <c r="H293">
        <f t="shared" si="9"/>
        <v>0.34749999999999998</v>
      </c>
    </row>
    <row r="294" spans="1:8" x14ac:dyDescent="0.2">
      <c r="A294" s="233">
        <v>1.4490740740740599E-2</v>
      </c>
      <c r="B294" s="231">
        <f t="shared" si="8"/>
        <v>11.501597444089459</v>
      </c>
      <c r="F294">
        <v>20</v>
      </c>
      <c r="G294">
        <v>52</v>
      </c>
      <c r="H294">
        <f t="shared" si="9"/>
        <v>0.34777777777777774</v>
      </c>
    </row>
    <row r="295" spans="1:8" x14ac:dyDescent="0.2">
      <c r="A295" s="233">
        <v>1.4502314814814701E-2</v>
      </c>
      <c r="B295" s="231">
        <f t="shared" si="8"/>
        <v>11.49241819632881</v>
      </c>
      <c r="F295">
        <v>20</v>
      </c>
      <c r="G295">
        <v>53</v>
      </c>
      <c r="H295">
        <f t="shared" si="9"/>
        <v>0.34805555555555556</v>
      </c>
    </row>
    <row r="296" spans="1:8" x14ac:dyDescent="0.2">
      <c r="A296" s="233">
        <v>1.45138888888887E-2</v>
      </c>
      <c r="B296" s="231">
        <f t="shared" si="8"/>
        <v>11.483253588516746</v>
      </c>
      <c r="F296">
        <v>20</v>
      </c>
      <c r="G296">
        <v>54</v>
      </c>
      <c r="H296">
        <f t="shared" si="9"/>
        <v>0.34833333333333333</v>
      </c>
    </row>
    <row r="297" spans="1:8" x14ac:dyDescent="0.2">
      <c r="A297" s="233">
        <v>1.4525462962962799E-2</v>
      </c>
      <c r="B297" s="231">
        <f t="shared" si="8"/>
        <v>11.474103585657371</v>
      </c>
      <c r="F297">
        <v>20</v>
      </c>
      <c r="G297">
        <v>55</v>
      </c>
      <c r="H297">
        <f t="shared" si="9"/>
        <v>0.34861111111111109</v>
      </c>
    </row>
    <row r="298" spans="1:8" x14ac:dyDescent="0.2">
      <c r="A298" s="233">
        <v>1.4537037037036901E-2</v>
      </c>
      <c r="B298" s="231">
        <f t="shared" si="8"/>
        <v>11.464968152866243</v>
      </c>
      <c r="F298">
        <v>20</v>
      </c>
      <c r="G298">
        <v>56</v>
      </c>
      <c r="H298">
        <f t="shared" si="9"/>
        <v>0.34888888888888886</v>
      </c>
    </row>
    <row r="299" spans="1:8" x14ac:dyDescent="0.2">
      <c r="A299" s="233">
        <v>1.4548611111111E-2</v>
      </c>
      <c r="B299" s="231">
        <f t="shared" si="8"/>
        <v>11.45584725536993</v>
      </c>
      <c r="F299">
        <v>20</v>
      </c>
      <c r="G299">
        <v>57</v>
      </c>
      <c r="H299">
        <f t="shared" si="9"/>
        <v>0.34916666666666663</v>
      </c>
    </row>
    <row r="300" spans="1:8" x14ac:dyDescent="0.2">
      <c r="A300" s="233">
        <v>1.4560185185185001E-2</v>
      </c>
      <c r="B300" s="231">
        <f t="shared" si="8"/>
        <v>11.446740858505564</v>
      </c>
      <c r="F300">
        <v>20</v>
      </c>
      <c r="G300">
        <v>58</v>
      </c>
      <c r="H300">
        <f t="shared" si="9"/>
        <v>0.34944444444444445</v>
      </c>
    </row>
    <row r="301" spans="1:8" x14ac:dyDescent="0.2">
      <c r="A301" s="233">
        <v>1.45717592592591E-2</v>
      </c>
      <c r="B301" s="231">
        <f t="shared" si="8"/>
        <v>11.437648927720414</v>
      </c>
      <c r="F301">
        <v>20</v>
      </c>
      <c r="G301">
        <v>59</v>
      </c>
      <c r="H301">
        <f t="shared" si="9"/>
        <v>0.34972222222222221</v>
      </c>
    </row>
    <row r="302" spans="1:8" x14ac:dyDescent="0.2">
      <c r="A302" s="233">
        <v>1.45833333333332E-2</v>
      </c>
      <c r="B302" s="231">
        <f t="shared" si="8"/>
        <v>11.428571428571429</v>
      </c>
      <c r="F302">
        <v>21</v>
      </c>
      <c r="G302">
        <v>0</v>
      </c>
      <c r="H302">
        <f t="shared" si="9"/>
        <v>0.35</v>
      </c>
    </row>
    <row r="303" spans="1:8" x14ac:dyDescent="0.2">
      <c r="A303" s="233">
        <v>1.45949074074073E-2</v>
      </c>
      <c r="B303" s="231">
        <f t="shared" si="8"/>
        <v>11.419508326724822</v>
      </c>
      <c r="F303">
        <v>21</v>
      </c>
      <c r="G303">
        <v>1</v>
      </c>
      <c r="H303">
        <f t="shared" si="9"/>
        <v>0.35027777777777774</v>
      </c>
    </row>
    <row r="304" spans="1:8" x14ac:dyDescent="0.2">
      <c r="A304" s="233">
        <v>1.46064814814813E-2</v>
      </c>
      <c r="B304" s="231">
        <f t="shared" si="8"/>
        <v>11.410459587955627</v>
      </c>
      <c r="F304">
        <v>21</v>
      </c>
      <c r="G304">
        <v>2</v>
      </c>
      <c r="H304">
        <f t="shared" si="9"/>
        <v>0.35055555555555551</v>
      </c>
    </row>
    <row r="305" spans="1:8" x14ac:dyDescent="0.2">
      <c r="A305" s="233">
        <v>1.46180555555554E-2</v>
      </c>
      <c r="B305" s="231">
        <f t="shared" si="8"/>
        <v>11.401425178147269</v>
      </c>
      <c r="F305">
        <v>21</v>
      </c>
      <c r="G305">
        <v>3</v>
      </c>
      <c r="H305">
        <f t="shared" si="9"/>
        <v>0.35083333333333333</v>
      </c>
    </row>
    <row r="306" spans="1:8" x14ac:dyDescent="0.2">
      <c r="A306" s="233">
        <v>1.4629629629629499E-2</v>
      </c>
      <c r="B306" s="231">
        <f t="shared" si="8"/>
        <v>11.39240506329114</v>
      </c>
      <c r="F306">
        <v>21</v>
      </c>
      <c r="G306">
        <v>4</v>
      </c>
      <c r="H306">
        <f t="shared" si="9"/>
        <v>0.3511111111111111</v>
      </c>
    </row>
    <row r="307" spans="1:8" x14ac:dyDescent="0.2">
      <c r="A307" s="233">
        <v>1.4641203703703601E-2</v>
      </c>
      <c r="B307" s="231">
        <f t="shared" si="8"/>
        <v>11.383399209486166</v>
      </c>
      <c r="F307">
        <v>21</v>
      </c>
      <c r="G307">
        <v>5</v>
      </c>
      <c r="H307">
        <f t="shared" si="9"/>
        <v>0.35138888888888886</v>
      </c>
    </row>
    <row r="308" spans="1:8" x14ac:dyDescent="0.2">
      <c r="A308" s="233">
        <v>1.46527777777776E-2</v>
      </c>
      <c r="B308" s="231">
        <f t="shared" si="8"/>
        <v>11.374407582938391</v>
      </c>
      <c r="F308">
        <v>21</v>
      </c>
      <c r="G308">
        <v>6</v>
      </c>
      <c r="H308">
        <f t="shared" si="9"/>
        <v>0.35166666666666663</v>
      </c>
    </row>
    <row r="309" spans="1:8" x14ac:dyDescent="0.2">
      <c r="A309" s="233">
        <v>1.4664351851851699E-2</v>
      </c>
      <c r="B309" s="231">
        <f t="shared" si="8"/>
        <v>11.365430149960536</v>
      </c>
      <c r="F309">
        <v>21</v>
      </c>
      <c r="G309">
        <v>7</v>
      </c>
      <c r="H309">
        <f t="shared" si="9"/>
        <v>0.35194444444444445</v>
      </c>
    </row>
    <row r="310" spans="1:8" x14ac:dyDescent="0.2">
      <c r="A310" s="233">
        <v>1.4675925925925801E-2</v>
      </c>
      <c r="B310" s="231">
        <f t="shared" si="8"/>
        <v>11.356466876971609</v>
      </c>
      <c r="F310">
        <v>21</v>
      </c>
      <c r="G310">
        <v>8</v>
      </c>
      <c r="H310">
        <f t="shared" si="9"/>
        <v>0.35222222222222221</v>
      </c>
    </row>
    <row r="311" spans="1:8" x14ac:dyDescent="0.2">
      <c r="A311" s="233">
        <v>1.46874999999998E-2</v>
      </c>
      <c r="B311" s="231">
        <f t="shared" si="8"/>
        <v>11.347517730496454</v>
      </c>
      <c r="F311">
        <v>21</v>
      </c>
      <c r="G311">
        <v>9</v>
      </c>
      <c r="H311">
        <f t="shared" si="9"/>
        <v>0.35249999999999998</v>
      </c>
    </row>
    <row r="312" spans="1:8" x14ac:dyDescent="0.2">
      <c r="A312" s="233">
        <v>1.4699074074073899E-2</v>
      </c>
      <c r="B312" s="231">
        <f t="shared" si="8"/>
        <v>11.338582677165356</v>
      </c>
      <c r="F312">
        <v>21</v>
      </c>
      <c r="G312">
        <v>10</v>
      </c>
      <c r="H312">
        <f t="shared" si="9"/>
        <v>0.35277777777777775</v>
      </c>
    </row>
    <row r="313" spans="1:8" x14ac:dyDescent="0.2">
      <c r="A313" s="233">
        <v>1.4710648148148001E-2</v>
      </c>
      <c r="B313" s="231">
        <f t="shared" si="8"/>
        <v>11.329661683713613</v>
      </c>
      <c r="F313">
        <v>21</v>
      </c>
      <c r="G313">
        <v>11</v>
      </c>
      <c r="H313">
        <f t="shared" si="9"/>
        <v>0.35305555555555551</v>
      </c>
    </row>
    <row r="314" spans="1:8" x14ac:dyDescent="0.2">
      <c r="A314" s="233">
        <v>1.47222222222221E-2</v>
      </c>
      <c r="B314" s="231">
        <f t="shared" si="8"/>
        <v>11.320754716981131</v>
      </c>
      <c r="F314">
        <v>21</v>
      </c>
      <c r="G314">
        <v>12</v>
      </c>
      <c r="H314">
        <f t="shared" si="9"/>
        <v>0.35333333333333333</v>
      </c>
    </row>
    <row r="315" spans="1:8" x14ac:dyDescent="0.2">
      <c r="A315" s="233">
        <v>1.4733796296296099E-2</v>
      </c>
      <c r="B315" s="231">
        <f t="shared" si="8"/>
        <v>11.311861743912019</v>
      </c>
      <c r="F315">
        <v>21</v>
      </c>
      <c r="G315">
        <v>13</v>
      </c>
      <c r="H315">
        <f t="shared" si="9"/>
        <v>0.3536111111111111</v>
      </c>
    </row>
    <row r="316" spans="1:8" x14ac:dyDescent="0.2">
      <c r="A316" s="233">
        <v>1.47453703703702E-2</v>
      </c>
      <c r="B316" s="231">
        <f t="shared" si="8"/>
        <v>11.302982731554161</v>
      </c>
      <c r="F316">
        <v>21</v>
      </c>
      <c r="G316">
        <v>14</v>
      </c>
      <c r="H316">
        <f t="shared" si="9"/>
        <v>0.35388888888888886</v>
      </c>
    </row>
    <row r="317" spans="1:8" x14ac:dyDescent="0.2">
      <c r="A317" s="233">
        <v>1.47569444444443E-2</v>
      </c>
      <c r="B317" s="231">
        <f t="shared" si="8"/>
        <v>11.294117647058824</v>
      </c>
      <c r="F317">
        <v>21</v>
      </c>
      <c r="G317">
        <v>15</v>
      </c>
      <c r="H317">
        <f t="shared" si="9"/>
        <v>0.35416666666666663</v>
      </c>
    </row>
    <row r="318" spans="1:8" x14ac:dyDescent="0.2">
      <c r="A318" s="233">
        <v>1.47685185185184E-2</v>
      </c>
      <c r="B318" s="231">
        <f t="shared" si="8"/>
        <v>11.285266457680253</v>
      </c>
      <c r="F318">
        <v>21</v>
      </c>
      <c r="G318">
        <v>16</v>
      </c>
      <c r="H318">
        <f t="shared" si="9"/>
        <v>0.3544444444444444</v>
      </c>
    </row>
    <row r="319" spans="1:8" x14ac:dyDescent="0.2">
      <c r="A319" s="233">
        <v>1.47800925925924E-2</v>
      </c>
      <c r="B319" s="231">
        <f t="shared" si="8"/>
        <v>11.276429130775254</v>
      </c>
      <c r="F319">
        <v>21</v>
      </c>
      <c r="G319">
        <v>17</v>
      </c>
      <c r="H319">
        <f t="shared" si="9"/>
        <v>0.35472222222222222</v>
      </c>
    </row>
    <row r="320" spans="1:8" x14ac:dyDescent="0.2">
      <c r="A320" s="233">
        <v>1.47916666666665E-2</v>
      </c>
      <c r="B320" s="231">
        <f t="shared" si="8"/>
        <v>11.267605633802818</v>
      </c>
      <c r="F320">
        <v>21</v>
      </c>
      <c r="G320">
        <v>18</v>
      </c>
      <c r="H320">
        <f t="shared" si="9"/>
        <v>0.35499999999999998</v>
      </c>
    </row>
    <row r="321" spans="1:8" x14ac:dyDescent="0.2">
      <c r="A321" s="233">
        <v>1.48032407407406E-2</v>
      </c>
      <c r="B321" s="231">
        <f t="shared" si="8"/>
        <v>11.258795934323691</v>
      </c>
      <c r="F321">
        <v>21</v>
      </c>
      <c r="G321">
        <v>19</v>
      </c>
      <c r="H321">
        <f t="shared" si="9"/>
        <v>0.35527777777777775</v>
      </c>
    </row>
    <row r="322" spans="1:8" x14ac:dyDescent="0.2">
      <c r="A322" s="233">
        <v>1.4814814814814699E-2</v>
      </c>
      <c r="B322" s="231">
        <f t="shared" si="8"/>
        <v>11.250000000000002</v>
      </c>
      <c r="F322">
        <v>21</v>
      </c>
      <c r="G322">
        <v>20</v>
      </c>
      <c r="H322">
        <f t="shared" si="9"/>
        <v>0.35555555555555551</v>
      </c>
    </row>
    <row r="323" spans="1:8" x14ac:dyDescent="0.2">
      <c r="A323" s="233">
        <v>1.48263888888887E-2</v>
      </c>
      <c r="B323" s="231">
        <f t="shared" ref="B323:B386" si="10">$C$1/H323</f>
        <v>11.241217798594848</v>
      </c>
      <c r="F323">
        <v>21</v>
      </c>
      <c r="G323">
        <v>21</v>
      </c>
      <c r="H323">
        <f t="shared" ref="H323:H386" si="11">F323/60+G323/3600</f>
        <v>0.35583333333333333</v>
      </c>
    </row>
    <row r="324" spans="1:8" x14ac:dyDescent="0.2">
      <c r="A324" s="233">
        <v>1.4837962962962799E-2</v>
      </c>
      <c r="B324" s="231">
        <f t="shared" si="10"/>
        <v>11.23244929797192</v>
      </c>
      <c r="F324">
        <v>21</v>
      </c>
      <c r="G324">
        <v>22</v>
      </c>
      <c r="H324">
        <f t="shared" si="11"/>
        <v>0.3561111111111111</v>
      </c>
    </row>
    <row r="325" spans="1:8" x14ac:dyDescent="0.2">
      <c r="A325" s="233">
        <v>1.4849537037036901E-2</v>
      </c>
      <c r="B325" s="231">
        <f t="shared" si="10"/>
        <v>11.22369446609509</v>
      </c>
      <c r="F325">
        <v>21</v>
      </c>
      <c r="G325">
        <v>23</v>
      </c>
      <c r="H325">
        <f t="shared" si="11"/>
        <v>0.35638888888888887</v>
      </c>
    </row>
    <row r="326" spans="1:8" x14ac:dyDescent="0.2">
      <c r="A326" s="233">
        <v>1.4861111111111E-2</v>
      </c>
      <c r="B326" s="231">
        <f t="shared" si="10"/>
        <v>11.214953271028039</v>
      </c>
      <c r="F326">
        <v>21</v>
      </c>
      <c r="G326">
        <v>24</v>
      </c>
      <c r="H326">
        <f t="shared" si="11"/>
        <v>0.35666666666666663</v>
      </c>
    </row>
    <row r="327" spans="1:8" x14ac:dyDescent="0.2">
      <c r="A327" s="233">
        <v>1.4872685185184999E-2</v>
      </c>
      <c r="B327" s="231">
        <f t="shared" si="10"/>
        <v>11.206225680933853</v>
      </c>
      <c r="F327">
        <v>21</v>
      </c>
      <c r="G327">
        <v>25</v>
      </c>
      <c r="H327">
        <f t="shared" si="11"/>
        <v>0.3569444444444444</v>
      </c>
    </row>
    <row r="328" spans="1:8" x14ac:dyDescent="0.2">
      <c r="A328" s="233">
        <v>1.4884259259259101E-2</v>
      </c>
      <c r="B328" s="231">
        <f t="shared" si="10"/>
        <v>11.19751166407465</v>
      </c>
      <c r="F328">
        <v>21</v>
      </c>
      <c r="G328">
        <v>26</v>
      </c>
      <c r="H328">
        <f t="shared" si="11"/>
        <v>0.35722222222222222</v>
      </c>
    </row>
    <row r="329" spans="1:8" x14ac:dyDescent="0.2">
      <c r="A329" s="233">
        <v>1.48958333333332E-2</v>
      </c>
      <c r="B329" s="231">
        <f t="shared" si="10"/>
        <v>11.18881118881119</v>
      </c>
      <c r="F329">
        <v>21</v>
      </c>
      <c r="G329">
        <v>27</v>
      </c>
      <c r="H329">
        <f t="shared" si="11"/>
        <v>0.35749999999999998</v>
      </c>
    </row>
    <row r="330" spans="1:8" x14ac:dyDescent="0.2">
      <c r="A330" s="233">
        <v>1.4907407407407199E-2</v>
      </c>
      <c r="B330" s="231">
        <f t="shared" si="10"/>
        <v>11.180124223602485</v>
      </c>
      <c r="F330">
        <v>21</v>
      </c>
      <c r="G330">
        <v>28</v>
      </c>
      <c r="H330">
        <f t="shared" si="11"/>
        <v>0.35777777777777775</v>
      </c>
    </row>
    <row r="331" spans="1:8" x14ac:dyDescent="0.2">
      <c r="A331" s="233">
        <v>1.4918981481481301E-2</v>
      </c>
      <c r="B331" s="231">
        <f t="shared" si="10"/>
        <v>11.171450737005431</v>
      </c>
      <c r="F331">
        <v>21</v>
      </c>
      <c r="G331">
        <v>29</v>
      </c>
      <c r="H331">
        <f t="shared" si="11"/>
        <v>0.35805555555555552</v>
      </c>
    </row>
    <row r="332" spans="1:8" x14ac:dyDescent="0.2">
      <c r="A332" s="233">
        <v>1.49305555555554E-2</v>
      </c>
      <c r="B332" s="231">
        <f t="shared" si="10"/>
        <v>11.162790697674419</v>
      </c>
      <c r="F332">
        <v>21</v>
      </c>
      <c r="G332">
        <v>30</v>
      </c>
      <c r="H332">
        <f t="shared" si="11"/>
        <v>0.35833333333333334</v>
      </c>
    </row>
    <row r="333" spans="1:8" x14ac:dyDescent="0.2">
      <c r="A333" s="233">
        <v>1.49421296296295E-2</v>
      </c>
      <c r="B333" s="231">
        <f t="shared" si="10"/>
        <v>11.154144074360961</v>
      </c>
      <c r="F333">
        <v>21</v>
      </c>
      <c r="G333">
        <v>31</v>
      </c>
      <c r="H333">
        <f t="shared" si="11"/>
        <v>0.3586111111111111</v>
      </c>
    </row>
    <row r="334" spans="1:8" x14ac:dyDescent="0.2">
      <c r="A334" s="233">
        <v>1.49537037037035E-2</v>
      </c>
      <c r="B334" s="231">
        <f t="shared" si="10"/>
        <v>11.145510835913313</v>
      </c>
      <c r="F334">
        <v>21</v>
      </c>
      <c r="G334">
        <v>32</v>
      </c>
      <c r="H334">
        <f t="shared" si="11"/>
        <v>0.35888888888888887</v>
      </c>
    </row>
    <row r="335" spans="1:8" x14ac:dyDescent="0.2">
      <c r="A335" s="233">
        <v>1.49652777777776E-2</v>
      </c>
      <c r="B335" s="231">
        <f t="shared" si="10"/>
        <v>11.136890951276103</v>
      </c>
      <c r="F335">
        <v>21</v>
      </c>
      <c r="G335">
        <v>33</v>
      </c>
      <c r="H335">
        <f t="shared" si="11"/>
        <v>0.35916666666666663</v>
      </c>
    </row>
    <row r="336" spans="1:8" x14ac:dyDescent="0.2">
      <c r="A336" s="233">
        <v>1.49768518518517E-2</v>
      </c>
      <c r="B336" s="231">
        <f t="shared" si="10"/>
        <v>11.128284389489956</v>
      </c>
      <c r="F336">
        <v>21</v>
      </c>
      <c r="G336">
        <v>34</v>
      </c>
      <c r="H336">
        <f t="shared" si="11"/>
        <v>0.3594444444444444</v>
      </c>
    </row>
    <row r="337" spans="1:8" x14ac:dyDescent="0.2">
      <c r="A337" s="233">
        <v>1.4988425925925799E-2</v>
      </c>
      <c r="B337" s="231">
        <f t="shared" si="10"/>
        <v>11.119691119691121</v>
      </c>
      <c r="F337">
        <v>21</v>
      </c>
      <c r="G337">
        <v>35</v>
      </c>
      <c r="H337">
        <f t="shared" si="11"/>
        <v>0.35972222222222222</v>
      </c>
    </row>
    <row r="338" spans="1:8" x14ac:dyDescent="0.2">
      <c r="A338" s="233">
        <v>1.49999999999998E-2</v>
      </c>
      <c r="B338" s="231">
        <f t="shared" si="10"/>
        <v>11.111111111111111</v>
      </c>
      <c r="F338">
        <v>21</v>
      </c>
      <c r="G338">
        <v>36</v>
      </c>
      <c r="H338">
        <f t="shared" si="11"/>
        <v>0.36</v>
      </c>
    </row>
    <row r="339" spans="1:8" x14ac:dyDescent="0.2">
      <c r="A339" s="233">
        <v>1.50115740740739E-2</v>
      </c>
      <c r="B339" s="231">
        <f t="shared" si="10"/>
        <v>11.102544333076331</v>
      </c>
      <c r="F339">
        <v>21</v>
      </c>
      <c r="G339">
        <v>37</v>
      </c>
      <c r="H339">
        <f t="shared" si="11"/>
        <v>0.36027777777777775</v>
      </c>
    </row>
    <row r="340" spans="1:8" x14ac:dyDescent="0.2">
      <c r="A340" s="233">
        <v>1.5023148148147999E-2</v>
      </c>
      <c r="B340" s="231">
        <f t="shared" si="10"/>
        <v>11.093990755007706</v>
      </c>
      <c r="F340">
        <v>21</v>
      </c>
      <c r="G340">
        <v>38</v>
      </c>
      <c r="H340">
        <f t="shared" si="11"/>
        <v>0.36055555555555552</v>
      </c>
    </row>
    <row r="341" spans="1:8" x14ac:dyDescent="0.2">
      <c r="A341" s="233">
        <v>1.50347222222221E-2</v>
      </c>
      <c r="B341" s="231">
        <f t="shared" si="10"/>
        <v>11.085450346420323</v>
      </c>
      <c r="F341">
        <v>21</v>
      </c>
      <c r="G341">
        <v>39</v>
      </c>
      <c r="H341">
        <f t="shared" si="11"/>
        <v>0.36083333333333334</v>
      </c>
    </row>
    <row r="342" spans="1:8" x14ac:dyDescent="0.2">
      <c r="A342" s="233">
        <v>1.5046296296296099E-2</v>
      </c>
      <c r="B342" s="231">
        <f t="shared" si="10"/>
        <v>11.076923076923077</v>
      </c>
      <c r="F342">
        <v>21</v>
      </c>
      <c r="G342">
        <v>40</v>
      </c>
      <c r="H342">
        <f t="shared" si="11"/>
        <v>0.3611111111111111</v>
      </c>
    </row>
    <row r="343" spans="1:8" x14ac:dyDescent="0.2">
      <c r="A343" s="233">
        <v>1.5057870370370201E-2</v>
      </c>
      <c r="B343" s="231">
        <f t="shared" si="10"/>
        <v>11.068408916218294</v>
      </c>
      <c r="F343">
        <v>21</v>
      </c>
      <c r="G343">
        <v>41</v>
      </c>
      <c r="H343">
        <f t="shared" si="11"/>
        <v>0.36138888888888887</v>
      </c>
    </row>
    <row r="344" spans="1:8" x14ac:dyDescent="0.2">
      <c r="A344" s="233">
        <v>1.50694444444443E-2</v>
      </c>
      <c r="B344" s="231">
        <f t="shared" si="10"/>
        <v>11.059907834101383</v>
      </c>
      <c r="F344">
        <v>21</v>
      </c>
      <c r="G344">
        <v>42</v>
      </c>
      <c r="H344">
        <f t="shared" si="11"/>
        <v>0.36166666666666664</v>
      </c>
    </row>
    <row r="345" spans="1:8" x14ac:dyDescent="0.2">
      <c r="A345" s="233">
        <v>1.5081018518518299E-2</v>
      </c>
      <c r="B345" s="231">
        <f t="shared" si="10"/>
        <v>11.051419800460478</v>
      </c>
      <c r="F345">
        <v>21</v>
      </c>
      <c r="G345">
        <v>43</v>
      </c>
      <c r="H345">
        <f t="shared" si="11"/>
        <v>0.3619444444444444</v>
      </c>
    </row>
    <row r="346" spans="1:8" x14ac:dyDescent="0.2">
      <c r="A346" s="233">
        <v>1.5092592592592401E-2</v>
      </c>
      <c r="B346" s="231">
        <f t="shared" si="10"/>
        <v>11.042944785276074</v>
      </c>
      <c r="F346">
        <v>21</v>
      </c>
      <c r="G346">
        <v>44</v>
      </c>
      <c r="H346">
        <f t="shared" si="11"/>
        <v>0.36222222222222222</v>
      </c>
    </row>
    <row r="347" spans="1:8" x14ac:dyDescent="0.2">
      <c r="A347" s="233">
        <v>1.51041666666665E-2</v>
      </c>
      <c r="B347" s="231">
        <f t="shared" si="10"/>
        <v>11.03448275862069</v>
      </c>
      <c r="F347">
        <v>21</v>
      </c>
      <c r="G347">
        <v>45</v>
      </c>
      <c r="H347">
        <f t="shared" si="11"/>
        <v>0.36249999999999999</v>
      </c>
    </row>
    <row r="348" spans="1:8" x14ac:dyDescent="0.2">
      <c r="A348" s="233">
        <v>1.51157407407406E-2</v>
      </c>
      <c r="B348" s="231">
        <f t="shared" si="10"/>
        <v>11.026033690658499</v>
      </c>
      <c r="F348">
        <v>21</v>
      </c>
      <c r="G348">
        <v>46</v>
      </c>
      <c r="H348">
        <f t="shared" si="11"/>
        <v>0.36277777777777775</v>
      </c>
    </row>
    <row r="349" spans="1:8" x14ac:dyDescent="0.2">
      <c r="A349" s="233">
        <v>1.5127314814814601E-2</v>
      </c>
      <c r="B349" s="231">
        <f t="shared" si="10"/>
        <v>11.01759755164499</v>
      </c>
      <c r="F349">
        <v>21</v>
      </c>
      <c r="G349">
        <v>47</v>
      </c>
      <c r="H349">
        <f t="shared" si="11"/>
        <v>0.36305555555555552</v>
      </c>
    </row>
    <row r="350" spans="1:8" x14ac:dyDescent="0.2">
      <c r="A350" s="233">
        <v>1.51388888888887E-2</v>
      </c>
      <c r="B350" s="231">
        <f t="shared" si="10"/>
        <v>11.009174311926607</v>
      </c>
      <c r="F350">
        <v>21</v>
      </c>
      <c r="G350">
        <v>48</v>
      </c>
      <c r="H350">
        <f t="shared" si="11"/>
        <v>0.36333333333333329</v>
      </c>
    </row>
    <row r="351" spans="1:8" x14ac:dyDescent="0.2">
      <c r="A351" s="233">
        <v>1.51504629629628E-2</v>
      </c>
      <c r="B351" s="231">
        <f t="shared" si="10"/>
        <v>11.000763941940413</v>
      </c>
      <c r="F351">
        <v>21</v>
      </c>
      <c r="G351">
        <v>49</v>
      </c>
      <c r="H351">
        <f t="shared" si="11"/>
        <v>0.36361111111111111</v>
      </c>
    </row>
    <row r="352" spans="1:8" x14ac:dyDescent="0.2">
      <c r="A352" s="233">
        <v>1.5162037037036899E-2</v>
      </c>
      <c r="B352" s="231">
        <f t="shared" si="10"/>
        <v>10.992366412213741</v>
      </c>
      <c r="F352">
        <v>21</v>
      </c>
      <c r="G352">
        <v>50</v>
      </c>
      <c r="H352">
        <f t="shared" si="11"/>
        <v>0.36388888888888887</v>
      </c>
    </row>
    <row r="353" spans="1:8" x14ac:dyDescent="0.2">
      <c r="A353" s="233">
        <v>1.51736111111109E-2</v>
      </c>
      <c r="B353" s="231">
        <f t="shared" si="10"/>
        <v>10.983981693363845</v>
      </c>
      <c r="F353">
        <v>21</v>
      </c>
      <c r="G353">
        <v>51</v>
      </c>
      <c r="H353">
        <f t="shared" si="11"/>
        <v>0.36416666666666664</v>
      </c>
    </row>
    <row r="354" spans="1:8" x14ac:dyDescent="0.2">
      <c r="A354" s="233">
        <v>1.5185185185185E-2</v>
      </c>
      <c r="B354" s="231">
        <f t="shared" si="10"/>
        <v>10.975609756097562</v>
      </c>
      <c r="F354">
        <v>21</v>
      </c>
      <c r="G354">
        <v>52</v>
      </c>
      <c r="H354">
        <f t="shared" si="11"/>
        <v>0.3644444444444444</v>
      </c>
    </row>
    <row r="355" spans="1:8" x14ac:dyDescent="0.2">
      <c r="A355" s="233">
        <v>1.5196759259259099E-2</v>
      </c>
      <c r="B355" s="231">
        <f t="shared" si="10"/>
        <v>10.967250571210966</v>
      </c>
      <c r="F355">
        <v>21</v>
      </c>
      <c r="G355">
        <v>53</v>
      </c>
      <c r="H355">
        <f t="shared" si="11"/>
        <v>0.36472222222222223</v>
      </c>
    </row>
    <row r="356" spans="1:8" x14ac:dyDescent="0.2">
      <c r="A356" s="233">
        <v>1.5208333333333201E-2</v>
      </c>
      <c r="B356" s="231">
        <f t="shared" si="10"/>
        <v>10.95890410958904</v>
      </c>
      <c r="F356">
        <v>21</v>
      </c>
      <c r="G356">
        <v>54</v>
      </c>
      <c r="H356">
        <f t="shared" si="11"/>
        <v>0.36499999999999999</v>
      </c>
    </row>
    <row r="357" spans="1:8" x14ac:dyDescent="0.2">
      <c r="A357" s="233">
        <v>1.52199074074072E-2</v>
      </c>
      <c r="B357" s="231">
        <f t="shared" si="10"/>
        <v>10.950570342205324</v>
      </c>
      <c r="F357">
        <v>21</v>
      </c>
      <c r="G357">
        <v>55</v>
      </c>
      <c r="H357">
        <f t="shared" si="11"/>
        <v>0.36527777777777776</v>
      </c>
    </row>
    <row r="358" spans="1:8" x14ac:dyDescent="0.2">
      <c r="A358" s="233">
        <v>1.5231481481481301E-2</v>
      </c>
      <c r="B358" s="231">
        <f t="shared" si="10"/>
        <v>10.942249240121582</v>
      </c>
      <c r="F358">
        <v>21</v>
      </c>
      <c r="G358">
        <v>56</v>
      </c>
      <c r="H358">
        <f t="shared" si="11"/>
        <v>0.36555555555555552</v>
      </c>
    </row>
    <row r="359" spans="1:8" x14ac:dyDescent="0.2">
      <c r="A359" s="233">
        <v>1.52430555555554E-2</v>
      </c>
      <c r="B359" s="231">
        <f t="shared" si="10"/>
        <v>10.933940774487473</v>
      </c>
      <c r="F359">
        <v>21</v>
      </c>
      <c r="G359">
        <v>57</v>
      </c>
      <c r="H359">
        <f t="shared" si="11"/>
        <v>0.36583333333333329</v>
      </c>
    </row>
    <row r="360" spans="1:8" x14ac:dyDescent="0.2">
      <c r="A360" s="233">
        <v>1.52546296296295E-2</v>
      </c>
      <c r="B360" s="231">
        <f t="shared" si="10"/>
        <v>10.925644916540213</v>
      </c>
      <c r="F360">
        <v>21</v>
      </c>
      <c r="G360">
        <v>58</v>
      </c>
      <c r="H360">
        <f t="shared" si="11"/>
        <v>0.36611111111111111</v>
      </c>
    </row>
    <row r="361" spans="1:8" x14ac:dyDescent="0.2">
      <c r="A361" s="233">
        <v>1.5266203703703501E-2</v>
      </c>
      <c r="B361" s="231">
        <f t="shared" si="10"/>
        <v>10.917361637604246</v>
      </c>
      <c r="F361">
        <v>21</v>
      </c>
      <c r="G361">
        <v>59</v>
      </c>
      <c r="H361">
        <f t="shared" si="11"/>
        <v>0.36638888888888888</v>
      </c>
    </row>
    <row r="362" spans="1:8" x14ac:dyDescent="0.2">
      <c r="A362" s="233">
        <v>1.52777777777776E-2</v>
      </c>
      <c r="B362" s="231">
        <f t="shared" si="10"/>
        <v>10.90909090909091</v>
      </c>
      <c r="F362">
        <v>22</v>
      </c>
      <c r="G362">
        <v>0</v>
      </c>
      <c r="H362">
        <f t="shared" si="11"/>
        <v>0.36666666666666664</v>
      </c>
    </row>
    <row r="363" spans="1:8" x14ac:dyDescent="0.2">
      <c r="A363" s="233">
        <v>1.52893518518517E-2</v>
      </c>
      <c r="B363" s="231">
        <f t="shared" si="10"/>
        <v>10.900832702498109</v>
      </c>
      <c r="F363">
        <v>22</v>
      </c>
      <c r="G363">
        <v>1</v>
      </c>
      <c r="H363">
        <f t="shared" si="11"/>
        <v>0.36694444444444441</v>
      </c>
    </row>
    <row r="364" spans="1:8" x14ac:dyDescent="0.2">
      <c r="A364" s="233">
        <v>1.5300925925925701E-2</v>
      </c>
      <c r="B364" s="231">
        <f t="shared" si="10"/>
        <v>10.892586989409986</v>
      </c>
      <c r="F364">
        <v>22</v>
      </c>
      <c r="G364">
        <v>2</v>
      </c>
      <c r="H364">
        <f t="shared" si="11"/>
        <v>0.36722222222222217</v>
      </c>
    </row>
    <row r="365" spans="1:8" x14ac:dyDescent="0.2">
      <c r="A365" s="233">
        <v>1.53124999999998E-2</v>
      </c>
      <c r="B365" s="231">
        <f t="shared" si="10"/>
        <v>10.884353741496598</v>
      </c>
      <c r="F365">
        <v>22</v>
      </c>
      <c r="G365">
        <v>3</v>
      </c>
      <c r="H365">
        <f t="shared" si="11"/>
        <v>0.36749999999999999</v>
      </c>
    </row>
    <row r="366" spans="1:8" x14ac:dyDescent="0.2">
      <c r="A366" s="233">
        <v>1.53240740740739E-2</v>
      </c>
      <c r="B366" s="231">
        <f t="shared" si="10"/>
        <v>10.876132930513595</v>
      </c>
      <c r="F366">
        <v>22</v>
      </c>
      <c r="G366">
        <v>4</v>
      </c>
      <c r="H366">
        <f t="shared" si="11"/>
        <v>0.36777777777777776</v>
      </c>
    </row>
    <row r="367" spans="1:8" x14ac:dyDescent="0.2">
      <c r="A367" s="233">
        <v>1.5335648148147999E-2</v>
      </c>
      <c r="B367" s="231">
        <f t="shared" si="10"/>
        <v>10.867924528301888</v>
      </c>
      <c r="F367">
        <v>22</v>
      </c>
      <c r="G367">
        <v>5</v>
      </c>
      <c r="H367">
        <f t="shared" si="11"/>
        <v>0.36805555555555552</v>
      </c>
    </row>
    <row r="368" spans="1:8" x14ac:dyDescent="0.2">
      <c r="A368" s="233">
        <v>1.5347222222222E-2</v>
      </c>
      <c r="B368" s="231">
        <f t="shared" si="10"/>
        <v>10.859728506787331</v>
      </c>
      <c r="F368">
        <v>22</v>
      </c>
      <c r="G368">
        <v>6</v>
      </c>
      <c r="H368">
        <f t="shared" si="11"/>
        <v>0.36833333333333329</v>
      </c>
    </row>
    <row r="369" spans="1:8" x14ac:dyDescent="0.2">
      <c r="A369" s="233">
        <v>1.53587962962961E-2</v>
      </c>
      <c r="B369" s="231">
        <f t="shared" si="10"/>
        <v>10.851544837980407</v>
      </c>
      <c r="F369">
        <v>22</v>
      </c>
      <c r="G369">
        <v>7</v>
      </c>
      <c r="H369">
        <f t="shared" si="11"/>
        <v>0.36861111111111111</v>
      </c>
    </row>
    <row r="370" spans="1:8" x14ac:dyDescent="0.2">
      <c r="A370" s="233">
        <v>1.5370370370370199E-2</v>
      </c>
      <c r="B370" s="231">
        <f t="shared" si="10"/>
        <v>10.843373493975903</v>
      </c>
      <c r="F370">
        <v>22</v>
      </c>
      <c r="G370">
        <v>8</v>
      </c>
      <c r="H370">
        <f t="shared" si="11"/>
        <v>0.36888888888888888</v>
      </c>
    </row>
    <row r="371" spans="1:8" x14ac:dyDescent="0.2">
      <c r="A371" s="233">
        <v>1.5381944444444301E-2</v>
      </c>
      <c r="B371" s="231">
        <f t="shared" si="10"/>
        <v>10.835214446952596</v>
      </c>
      <c r="F371">
        <v>22</v>
      </c>
      <c r="G371">
        <v>9</v>
      </c>
      <c r="H371">
        <f t="shared" si="11"/>
        <v>0.36916666666666664</v>
      </c>
    </row>
    <row r="372" spans="1:8" x14ac:dyDescent="0.2">
      <c r="A372" s="233">
        <v>1.53935185185183E-2</v>
      </c>
      <c r="B372" s="231">
        <f t="shared" si="10"/>
        <v>10.827067669172934</v>
      </c>
      <c r="F372">
        <v>22</v>
      </c>
      <c r="G372">
        <v>10</v>
      </c>
      <c r="H372">
        <f t="shared" si="11"/>
        <v>0.36944444444444441</v>
      </c>
    </row>
    <row r="373" spans="1:8" x14ac:dyDescent="0.2">
      <c r="A373" s="233">
        <v>1.5405092592592399E-2</v>
      </c>
      <c r="B373" s="231">
        <f t="shared" si="10"/>
        <v>10.818933132982721</v>
      </c>
      <c r="F373">
        <v>22</v>
      </c>
      <c r="G373">
        <v>11</v>
      </c>
      <c r="H373">
        <f t="shared" si="11"/>
        <v>0.36972222222222217</v>
      </c>
    </row>
    <row r="374" spans="1:8" x14ac:dyDescent="0.2">
      <c r="A374" s="233">
        <v>1.5416666666666501E-2</v>
      </c>
      <c r="B374" s="231">
        <f t="shared" si="10"/>
        <v>10.810810810810811</v>
      </c>
      <c r="F374">
        <v>22</v>
      </c>
      <c r="G374">
        <v>12</v>
      </c>
      <c r="H374">
        <f t="shared" si="11"/>
        <v>0.37</v>
      </c>
    </row>
    <row r="375" spans="1:8" x14ac:dyDescent="0.2">
      <c r="A375" s="233">
        <v>1.54282407407406E-2</v>
      </c>
      <c r="B375" s="231">
        <f t="shared" si="10"/>
        <v>10.802700675168794</v>
      </c>
      <c r="F375">
        <v>22</v>
      </c>
      <c r="G375">
        <v>13</v>
      </c>
      <c r="H375">
        <f t="shared" si="11"/>
        <v>0.37027777777777776</v>
      </c>
    </row>
    <row r="376" spans="1:8" x14ac:dyDescent="0.2">
      <c r="A376" s="233">
        <v>1.5439814814814601E-2</v>
      </c>
      <c r="B376" s="231">
        <f t="shared" si="10"/>
        <v>10.794602698650676</v>
      </c>
      <c r="F376">
        <v>22</v>
      </c>
      <c r="G376">
        <v>14</v>
      </c>
      <c r="H376">
        <f t="shared" si="11"/>
        <v>0.37055555555555553</v>
      </c>
    </row>
    <row r="377" spans="1:8" x14ac:dyDescent="0.2">
      <c r="A377" s="233">
        <v>1.54513888888887E-2</v>
      </c>
      <c r="B377" s="231">
        <f t="shared" si="10"/>
        <v>10.786516853932586</v>
      </c>
      <c r="F377">
        <v>22</v>
      </c>
      <c r="G377">
        <v>15</v>
      </c>
      <c r="H377">
        <f t="shared" si="11"/>
        <v>0.37083333333333329</v>
      </c>
    </row>
    <row r="378" spans="1:8" x14ac:dyDescent="0.2">
      <c r="A378" s="233">
        <v>1.54629629629628E-2</v>
      </c>
      <c r="B378" s="231">
        <f t="shared" si="10"/>
        <v>10.778443113772457</v>
      </c>
      <c r="F378">
        <v>22</v>
      </c>
      <c r="G378">
        <v>16</v>
      </c>
      <c r="H378">
        <f t="shared" si="11"/>
        <v>0.37111111111111106</v>
      </c>
    </row>
    <row r="379" spans="1:8" x14ac:dyDescent="0.2">
      <c r="A379" s="233">
        <v>1.54745370370369E-2</v>
      </c>
      <c r="B379" s="231">
        <f t="shared" si="10"/>
        <v>10.770381451009724</v>
      </c>
      <c r="F379">
        <v>22</v>
      </c>
      <c r="G379">
        <v>17</v>
      </c>
      <c r="H379">
        <f t="shared" si="11"/>
        <v>0.37138888888888888</v>
      </c>
    </row>
    <row r="380" spans="1:8" x14ac:dyDescent="0.2">
      <c r="A380" s="233">
        <v>1.54861111111109E-2</v>
      </c>
      <c r="B380" s="231">
        <f t="shared" si="10"/>
        <v>10.762331838565023</v>
      </c>
      <c r="F380">
        <v>22</v>
      </c>
      <c r="G380">
        <v>18</v>
      </c>
      <c r="H380">
        <f t="shared" si="11"/>
        <v>0.37166666666666665</v>
      </c>
    </row>
    <row r="381" spans="1:8" x14ac:dyDescent="0.2">
      <c r="A381" s="233">
        <v>1.5497685185185E-2</v>
      </c>
      <c r="B381" s="231">
        <f t="shared" si="10"/>
        <v>10.754294249439882</v>
      </c>
      <c r="F381">
        <v>22</v>
      </c>
      <c r="G381">
        <v>19</v>
      </c>
      <c r="H381">
        <f t="shared" si="11"/>
        <v>0.37194444444444441</v>
      </c>
    </row>
    <row r="382" spans="1:8" x14ac:dyDescent="0.2">
      <c r="A382" s="233">
        <v>1.5509259259259099E-2</v>
      </c>
      <c r="B382" s="231">
        <f t="shared" si="10"/>
        <v>10.746268656716419</v>
      </c>
      <c r="F382">
        <v>22</v>
      </c>
      <c r="G382">
        <v>20</v>
      </c>
      <c r="H382">
        <f t="shared" si="11"/>
        <v>0.37222222222222218</v>
      </c>
    </row>
    <row r="383" spans="1:8" x14ac:dyDescent="0.2">
      <c r="A383" s="233">
        <v>1.55208333333331E-2</v>
      </c>
      <c r="B383" s="231">
        <f t="shared" si="10"/>
        <v>10.738255033557047</v>
      </c>
      <c r="F383">
        <v>22</v>
      </c>
      <c r="G383">
        <v>21</v>
      </c>
      <c r="H383">
        <f t="shared" si="11"/>
        <v>0.3725</v>
      </c>
    </row>
    <row r="384" spans="1:8" x14ac:dyDescent="0.2">
      <c r="A384" s="233">
        <v>1.55324074074072E-2</v>
      </c>
      <c r="B384" s="231">
        <f t="shared" si="10"/>
        <v>10.730253353204173</v>
      </c>
      <c r="F384">
        <v>22</v>
      </c>
      <c r="G384">
        <v>22</v>
      </c>
      <c r="H384">
        <f t="shared" si="11"/>
        <v>0.37277777777777776</v>
      </c>
    </row>
    <row r="385" spans="1:8" x14ac:dyDescent="0.2">
      <c r="A385" s="233">
        <v>1.5543981481481299E-2</v>
      </c>
      <c r="B385" s="231">
        <f t="shared" si="10"/>
        <v>10.722263588979896</v>
      </c>
      <c r="F385">
        <v>22</v>
      </c>
      <c r="G385">
        <v>23</v>
      </c>
      <c r="H385">
        <f t="shared" si="11"/>
        <v>0.37305555555555553</v>
      </c>
    </row>
    <row r="386" spans="1:8" x14ac:dyDescent="0.2">
      <c r="A386" s="233">
        <v>1.5555555555555401E-2</v>
      </c>
      <c r="B386" s="231">
        <f t="shared" si="10"/>
        <v>10.714285714285715</v>
      </c>
      <c r="F386">
        <v>22</v>
      </c>
      <c r="G386">
        <v>24</v>
      </c>
      <c r="H386">
        <f t="shared" si="11"/>
        <v>0.37333333333333329</v>
      </c>
    </row>
    <row r="387" spans="1:8" x14ac:dyDescent="0.2">
      <c r="A387" s="233">
        <v>1.55671296296294E-2</v>
      </c>
      <c r="B387" s="231">
        <f t="shared" ref="B387:B450" si="12">$C$1/H387</f>
        <v>10.706319702602231</v>
      </c>
      <c r="F387">
        <v>22</v>
      </c>
      <c r="G387">
        <v>25</v>
      </c>
      <c r="H387">
        <f t="shared" ref="H387:H450" si="13">F387/60+G387/3600</f>
        <v>0.37361111111111106</v>
      </c>
    </row>
    <row r="388" spans="1:8" x14ac:dyDescent="0.2">
      <c r="A388" s="233">
        <v>1.5578703703703499E-2</v>
      </c>
      <c r="B388" s="231">
        <f t="shared" si="12"/>
        <v>10.698365527488857</v>
      </c>
      <c r="F388">
        <v>22</v>
      </c>
      <c r="G388">
        <v>26</v>
      </c>
      <c r="H388">
        <f t="shared" si="13"/>
        <v>0.37388888888888888</v>
      </c>
    </row>
    <row r="389" spans="1:8" x14ac:dyDescent="0.2">
      <c r="A389" s="233">
        <v>1.5590277777777601E-2</v>
      </c>
      <c r="B389" s="231">
        <f t="shared" si="12"/>
        <v>10.690423162583519</v>
      </c>
      <c r="F389">
        <v>22</v>
      </c>
      <c r="G389">
        <v>27</v>
      </c>
      <c r="H389">
        <f t="shared" si="13"/>
        <v>0.37416666666666665</v>
      </c>
    </row>
    <row r="390" spans="1:8" x14ac:dyDescent="0.2">
      <c r="A390" s="233">
        <v>1.56018518518517E-2</v>
      </c>
      <c r="B390" s="231">
        <f t="shared" si="12"/>
        <v>10.682492581602375</v>
      </c>
      <c r="F390">
        <v>22</v>
      </c>
      <c r="G390">
        <v>28</v>
      </c>
      <c r="H390">
        <f t="shared" si="13"/>
        <v>0.37444444444444441</v>
      </c>
    </row>
    <row r="391" spans="1:8" x14ac:dyDescent="0.2">
      <c r="A391" s="233">
        <v>1.5613425925925699E-2</v>
      </c>
      <c r="B391" s="231">
        <f t="shared" si="12"/>
        <v>10.674573758339513</v>
      </c>
      <c r="F391">
        <v>22</v>
      </c>
      <c r="G391">
        <v>29</v>
      </c>
      <c r="H391">
        <f t="shared" si="13"/>
        <v>0.37472222222222218</v>
      </c>
    </row>
    <row r="392" spans="1:8" x14ac:dyDescent="0.2">
      <c r="A392" s="233">
        <v>1.5624999999999801E-2</v>
      </c>
      <c r="B392" s="231">
        <f t="shared" si="12"/>
        <v>10.666666666666666</v>
      </c>
      <c r="F392">
        <v>22</v>
      </c>
      <c r="G392">
        <v>30</v>
      </c>
      <c r="H392">
        <f t="shared" si="13"/>
        <v>0.375</v>
      </c>
    </row>
    <row r="393" spans="1:8" x14ac:dyDescent="0.2">
      <c r="A393" s="233">
        <v>1.56365740740739E-2</v>
      </c>
      <c r="B393" s="231">
        <f t="shared" si="12"/>
        <v>10.658771280532939</v>
      </c>
      <c r="F393">
        <v>22</v>
      </c>
      <c r="G393">
        <v>31</v>
      </c>
      <c r="H393">
        <f t="shared" si="13"/>
        <v>0.37527777777777777</v>
      </c>
    </row>
    <row r="394" spans="1:8" x14ac:dyDescent="0.2">
      <c r="A394" s="233">
        <v>1.5648148148148001E-2</v>
      </c>
      <c r="B394" s="231">
        <f t="shared" si="12"/>
        <v>10.650887573964498</v>
      </c>
      <c r="F394">
        <v>22</v>
      </c>
      <c r="G394">
        <v>32</v>
      </c>
      <c r="H394">
        <f t="shared" si="13"/>
        <v>0.37555555555555553</v>
      </c>
    </row>
    <row r="395" spans="1:8" x14ac:dyDescent="0.2">
      <c r="A395" s="233">
        <v>1.5659722222221999E-2</v>
      </c>
      <c r="B395" s="231">
        <f t="shared" si="12"/>
        <v>10.643015521064303</v>
      </c>
      <c r="F395">
        <v>22</v>
      </c>
      <c r="G395">
        <v>33</v>
      </c>
      <c r="H395">
        <f t="shared" si="13"/>
        <v>0.3758333333333333</v>
      </c>
    </row>
    <row r="396" spans="1:8" x14ac:dyDescent="0.2">
      <c r="A396" s="233">
        <v>1.56712962962961E-2</v>
      </c>
      <c r="B396" s="231">
        <f t="shared" si="12"/>
        <v>10.635155096011818</v>
      </c>
      <c r="F396">
        <v>22</v>
      </c>
      <c r="G396">
        <v>34</v>
      </c>
      <c r="H396">
        <f t="shared" si="13"/>
        <v>0.37611111111111106</v>
      </c>
    </row>
    <row r="397" spans="1:8" x14ac:dyDescent="0.2">
      <c r="A397" s="233">
        <v>1.5682870370370201E-2</v>
      </c>
      <c r="B397" s="231">
        <f t="shared" si="12"/>
        <v>10.627306273062731</v>
      </c>
      <c r="F397">
        <v>22</v>
      </c>
      <c r="G397">
        <v>35</v>
      </c>
      <c r="H397">
        <f t="shared" si="13"/>
        <v>0.37638888888888888</v>
      </c>
    </row>
    <row r="398" spans="1:8" x14ac:dyDescent="0.2">
      <c r="A398" s="233">
        <v>1.5694444444444199E-2</v>
      </c>
      <c r="B398" s="231">
        <f t="shared" si="12"/>
        <v>10.619469026548673</v>
      </c>
      <c r="F398">
        <v>22</v>
      </c>
      <c r="G398">
        <v>36</v>
      </c>
      <c r="H398">
        <f t="shared" si="13"/>
        <v>0.37666666666666665</v>
      </c>
    </row>
    <row r="399" spans="1:8" x14ac:dyDescent="0.2">
      <c r="A399" s="233">
        <v>1.57060185185183E-2</v>
      </c>
      <c r="B399" s="231">
        <f t="shared" si="12"/>
        <v>10.611643330876936</v>
      </c>
      <c r="F399">
        <v>22</v>
      </c>
      <c r="G399">
        <v>37</v>
      </c>
      <c r="H399">
        <f t="shared" si="13"/>
        <v>0.37694444444444442</v>
      </c>
    </row>
    <row r="400" spans="1:8" x14ac:dyDescent="0.2">
      <c r="A400" s="233">
        <v>1.5717592592592401E-2</v>
      </c>
      <c r="B400" s="231">
        <f t="shared" si="12"/>
        <v>10.603829160530193</v>
      </c>
      <c r="F400">
        <v>22</v>
      </c>
      <c r="G400">
        <v>38</v>
      </c>
      <c r="H400">
        <f t="shared" si="13"/>
        <v>0.37722222222222218</v>
      </c>
    </row>
    <row r="401" spans="1:8" x14ac:dyDescent="0.2">
      <c r="A401" s="233">
        <v>1.5729166666666499E-2</v>
      </c>
      <c r="B401" s="231">
        <f t="shared" si="12"/>
        <v>10.596026490066226</v>
      </c>
      <c r="F401">
        <v>22</v>
      </c>
      <c r="G401">
        <v>39</v>
      </c>
      <c r="H401">
        <f t="shared" si="13"/>
        <v>0.37749999999999995</v>
      </c>
    </row>
    <row r="402" spans="1:8" x14ac:dyDescent="0.2">
      <c r="A402" s="233">
        <v>1.57407407407405E-2</v>
      </c>
      <c r="B402" s="231">
        <f t="shared" si="12"/>
        <v>10.588235294117647</v>
      </c>
      <c r="F402">
        <v>22</v>
      </c>
      <c r="G402">
        <v>40</v>
      </c>
      <c r="H402">
        <f t="shared" si="13"/>
        <v>0.37777777777777777</v>
      </c>
    </row>
    <row r="403" spans="1:8" x14ac:dyDescent="0.2">
      <c r="A403" s="233">
        <v>1.5752314814814601E-2</v>
      </c>
      <c r="B403" s="231">
        <f t="shared" si="12"/>
        <v>10.580455547391624</v>
      </c>
      <c r="F403">
        <v>22</v>
      </c>
      <c r="G403">
        <v>41</v>
      </c>
      <c r="H403">
        <f t="shared" si="13"/>
        <v>0.37805555555555553</v>
      </c>
    </row>
    <row r="404" spans="1:8" x14ac:dyDescent="0.2">
      <c r="A404" s="233">
        <v>1.5763888888888699E-2</v>
      </c>
      <c r="B404" s="231">
        <f t="shared" si="12"/>
        <v>10.572687224669604</v>
      </c>
      <c r="F404">
        <v>22</v>
      </c>
      <c r="G404">
        <v>42</v>
      </c>
      <c r="H404">
        <f t="shared" si="13"/>
        <v>0.3783333333333333</v>
      </c>
    </row>
    <row r="405" spans="1:8" x14ac:dyDescent="0.2">
      <c r="A405" s="233">
        <v>1.57754629629628E-2</v>
      </c>
      <c r="B405" s="231">
        <f t="shared" si="12"/>
        <v>10.564930300807045</v>
      </c>
      <c r="F405">
        <v>22</v>
      </c>
      <c r="G405">
        <v>43</v>
      </c>
      <c r="H405">
        <f t="shared" si="13"/>
        <v>0.37861111111111106</v>
      </c>
    </row>
    <row r="406" spans="1:8" x14ac:dyDescent="0.2">
      <c r="A406" s="233">
        <v>1.5787037037036801E-2</v>
      </c>
      <c r="B406" s="231">
        <f t="shared" si="12"/>
        <v>10.557184750733137</v>
      </c>
      <c r="F406">
        <v>22</v>
      </c>
      <c r="G406">
        <v>44</v>
      </c>
      <c r="H406">
        <f t="shared" si="13"/>
        <v>0.37888888888888889</v>
      </c>
    </row>
    <row r="407" spans="1:8" x14ac:dyDescent="0.2">
      <c r="A407" s="233">
        <v>1.5798611111110899E-2</v>
      </c>
      <c r="B407" s="231">
        <f t="shared" si="12"/>
        <v>10.549450549450549</v>
      </c>
      <c r="F407">
        <v>22</v>
      </c>
      <c r="G407">
        <v>45</v>
      </c>
      <c r="H407">
        <f t="shared" si="13"/>
        <v>0.37916666666666665</v>
      </c>
    </row>
    <row r="408" spans="1:8" x14ac:dyDescent="0.2">
      <c r="A408" s="233">
        <v>1.5810185185185E-2</v>
      </c>
      <c r="B408" s="231">
        <f t="shared" si="12"/>
        <v>10.54172767203514</v>
      </c>
      <c r="F408">
        <v>22</v>
      </c>
      <c r="G408">
        <v>46</v>
      </c>
      <c r="H408">
        <f t="shared" si="13"/>
        <v>0.37944444444444442</v>
      </c>
    </row>
    <row r="409" spans="1:8" x14ac:dyDescent="0.2">
      <c r="A409" s="233">
        <v>1.5821759259259001E-2</v>
      </c>
      <c r="B409" s="231">
        <f t="shared" si="12"/>
        <v>10.534016093635699</v>
      </c>
      <c r="F409">
        <v>22</v>
      </c>
      <c r="G409">
        <v>47</v>
      </c>
      <c r="H409">
        <f t="shared" si="13"/>
        <v>0.37972222222222218</v>
      </c>
    </row>
    <row r="410" spans="1:8" x14ac:dyDescent="0.2">
      <c r="A410" s="233">
        <v>1.5833333333333099E-2</v>
      </c>
      <c r="B410" s="231">
        <f t="shared" si="12"/>
        <v>10.526315789473685</v>
      </c>
      <c r="F410">
        <v>22</v>
      </c>
      <c r="G410">
        <v>48</v>
      </c>
      <c r="H410">
        <f t="shared" si="13"/>
        <v>0.37999999999999995</v>
      </c>
    </row>
    <row r="411" spans="1:8" x14ac:dyDescent="0.2">
      <c r="A411" s="233">
        <v>1.58449074074072E-2</v>
      </c>
      <c r="B411" s="231">
        <f t="shared" si="12"/>
        <v>10.518626734842952</v>
      </c>
      <c r="F411">
        <v>22</v>
      </c>
      <c r="G411">
        <v>49</v>
      </c>
      <c r="H411">
        <f t="shared" si="13"/>
        <v>0.38027777777777777</v>
      </c>
    </row>
    <row r="412" spans="1:8" x14ac:dyDescent="0.2">
      <c r="A412" s="233">
        <v>1.5856481481481301E-2</v>
      </c>
      <c r="B412" s="231">
        <f t="shared" si="12"/>
        <v>10.51094890510949</v>
      </c>
      <c r="F412">
        <v>22</v>
      </c>
      <c r="G412">
        <v>50</v>
      </c>
      <c r="H412">
        <f t="shared" si="13"/>
        <v>0.38055555555555554</v>
      </c>
    </row>
    <row r="413" spans="1:8" x14ac:dyDescent="0.2">
      <c r="A413" s="233">
        <v>1.5868055555555399E-2</v>
      </c>
      <c r="B413" s="231">
        <f t="shared" si="12"/>
        <v>10.503282275711161</v>
      </c>
      <c r="F413">
        <v>22</v>
      </c>
      <c r="G413">
        <v>51</v>
      </c>
      <c r="H413">
        <f t="shared" si="13"/>
        <v>0.3808333333333333</v>
      </c>
    </row>
    <row r="414" spans="1:8" x14ac:dyDescent="0.2">
      <c r="A414" s="233">
        <v>1.58796296296294E-2</v>
      </c>
      <c r="B414" s="231">
        <f t="shared" si="12"/>
        <v>10.495626822157435</v>
      </c>
      <c r="F414">
        <v>22</v>
      </c>
      <c r="G414">
        <v>52</v>
      </c>
      <c r="H414">
        <f t="shared" si="13"/>
        <v>0.38111111111111107</v>
      </c>
    </row>
    <row r="415" spans="1:8" x14ac:dyDescent="0.2">
      <c r="A415" s="233">
        <v>1.5891203703703501E-2</v>
      </c>
      <c r="B415" s="231">
        <f t="shared" si="12"/>
        <v>10.487982520029133</v>
      </c>
      <c r="F415">
        <v>22</v>
      </c>
      <c r="G415">
        <v>53</v>
      </c>
      <c r="H415">
        <f t="shared" si="13"/>
        <v>0.38138888888888889</v>
      </c>
    </row>
    <row r="416" spans="1:8" x14ac:dyDescent="0.2">
      <c r="A416" s="233">
        <v>1.5902777777777599E-2</v>
      </c>
      <c r="B416" s="231">
        <f t="shared" si="12"/>
        <v>10.480349344978166</v>
      </c>
      <c r="F416">
        <v>22</v>
      </c>
      <c r="G416">
        <v>54</v>
      </c>
      <c r="H416">
        <f t="shared" si="13"/>
        <v>0.38166666666666665</v>
      </c>
    </row>
    <row r="417" spans="1:8" x14ac:dyDescent="0.2">
      <c r="A417" s="233">
        <v>1.59143518518516E-2</v>
      </c>
      <c r="B417" s="231">
        <f t="shared" si="12"/>
        <v>10.472727272727273</v>
      </c>
      <c r="F417">
        <v>22</v>
      </c>
      <c r="G417">
        <v>55</v>
      </c>
      <c r="H417">
        <f t="shared" si="13"/>
        <v>0.38194444444444442</v>
      </c>
    </row>
    <row r="418" spans="1:8" x14ac:dyDescent="0.2">
      <c r="A418" s="233">
        <v>1.5925925925925701E-2</v>
      </c>
      <c r="B418" s="231">
        <f t="shared" si="12"/>
        <v>10.465116279069768</v>
      </c>
      <c r="F418">
        <v>22</v>
      </c>
      <c r="G418">
        <v>56</v>
      </c>
      <c r="H418">
        <f t="shared" si="13"/>
        <v>0.38222222222222219</v>
      </c>
    </row>
    <row r="419" spans="1:8" x14ac:dyDescent="0.2">
      <c r="A419" s="233">
        <v>1.5937499999999799E-2</v>
      </c>
      <c r="B419" s="231">
        <f t="shared" si="12"/>
        <v>10.457516339869283</v>
      </c>
      <c r="F419">
        <v>22</v>
      </c>
      <c r="G419">
        <v>57</v>
      </c>
      <c r="H419">
        <f t="shared" si="13"/>
        <v>0.38249999999999995</v>
      </c>
    </row>
    <row r="420" spans="1:8" x14ac:dyDescent="0.2">
      <c r="A420" s="233">
        <v>1.59490740740739E-2</v>
      </c>
      <c r="B420" s="231">
        <f t="shared" si="12"/>
        <v>10.449927431059507</v>
      </c>
      <c r="F420">
        <v>22</v>
      </c>
      <c r="G420">
        <v>58</v>
      </c>
      <c r="H420">
        <f t="shared" si="13"/>
        <v>0.38277777777777777</v>
      </c>
    </row>
    <row r="421" spans="1:8" x14ac:dyDescent="0.2">
      <c r="A421" s="233">
        <v>1.5960648148147901E-2</v>
      </c>
      <c r="B421" s="231">
        <f t="shared" si="12"/>
        <v>10.442349528643945</v>
      </c>
      <c r="F421">
        <v>22</v>
      </c>
      <c r="G421">
        <v>59</v>
      </c>
      <c r="H421">
        <f t="shared" si="13"/>
        <v>0.38305555555555554</v>
      </c>
    </row>
    <row r="422" spans="1:8" x14ac:dyDescent="0.2">
      <c r="A422" s="233">
        <v>1.5972222222221999E-2</v>
      </c>
      <c r="B422" s="231">
        <f t="shared" si="12"/>
        <v>10.434782608695652</v>
      </c>
      <c r="F422">
        <v>23</v>
      </c>
      <c r="G422">
        <v>0</v>
      </c>
      <c r="H422">
        <f t="shared" si="13"/>
        <v>0.38333333333333336</v>
      </c>
    </row>
    <row r="423" spans="1:8" x14ac:dyDescent="0.2">
      <c r="A423" s="233">
        <v>1.59837962962961E-2</v>
      </c>
      <c r="B423" s="231">
        <f t="shared" si="12"/>
        <v>10.427226647356987</v>
      </c>
      <c r="F423">
        <v>23</v>
      </c>
      <c r="G423">
        <v>1</v>
      </c>
      <c r="H423">
        <f t="shared" si="13"/>
        <v>0.38361111111111112</v>
      </c>
    </row>
    <row r="424" spans="1:8" x14ac:dyDescent="0.2">
      <c r="A424" s="233">
        <v>1.5995370370370202E-2</v>
      </c>
      <c r="B424" s="231">
        <f t="shared" si="12"/>
        <v>10.419681620839363</v>
      </c>
      <c r="F424">
        <v>23</v>
      </c>
      <c r="G424">
        <v>2</v>
      </c>
      <c r="H424">
        <f t="shared" si="13"/>
        <v>0.38388888888888889</v>
      </c>
    </row>
    <row r="425" spans="1:8" x14ac:dyDescent="0.2">
      <c r="A425" s="233">
        <v>1.6006944444444199E-2</v>
      </c>
      <c r="B425" s="231">
        <f t="shared" si="12"/>
        <v>10.412147505422992</v>
      </c>
      <c r="F425">
        <v>23</v>
      </c>
      <c r="G425">
        <v>3</v>
      </c>
      <c r="H425">
        <f t="shared" si="13"/>
        <v>0.38416666666666671</v>
      </c>
    </row>
    <row r="426" spans="1:8" x14ac:dyDescent="0.2">
      <c r="A426" s="233">
        <v>1.60185185185183E-2</v>
      </c>
      <c r="B426" s="231">
        <f t="shared" si="12"/>
        <v>10.404624277456646</v>
      </c>
      <c r="F426">
        <v>23</v>
      </c>
      <c r="G426">
        <v>4</v>
      </c>
      <c r="H426">
        <f t="shared" si="13"/>
        <v>0.38444444444444448</v>
      </c>
    </row>
    <row r="427" spans="1:8" x14ac:dyDescent="0.2">
      <c r="A427" s="233">
        <v>1.6030092592592401E-2</v>
      </c>
      <c r="B427" s="231">
        <f t="shared" si="12"/>
        <v>10.397111913357401</v>
      </c>
      <c r="F427">
        <v>23</v>
      </c>
      <c r="G427">
        <v>5</v>
      </c>
      <c r="H427">
        <f t="shared" si="13"/>
        <v>0.38472222222222224</v>
      </c>
    </row>
    <row r="428" spans="1:8" x14ac:dyDescent="0.2">
      <c r="A428" s="233">
        <v>1.6041666666666499E-2</v>
      </c>
      <c r="B428" s="231">
        <f t="shared" si="12"/>
        <v>10.38961038961039</v>
      </c>
      <c r="F428">
        <v>23</v>
      </c>
      <c r="G428">
        <v>6</v>
      </c>
      <c r="H428">
        <f t="shared" si="13"/>
        <v>0.38500000000000001</v>
      </c>
    </row>
    <row r="429" spans="1:8" x14ac:dyDescent="0.2">
      <c r="A429" s="233">
        <v>1.60532407407405E-2</v>
      </c>
      <c r="B429" s="231">
        <f t="shared" si="12"/>
        <v>10.382119682768565</v>
      </c>
      <c r="F429">
        <v>23</v>
      </c>
      <c r="G429">
        <v>7</v>
      </c>
      <c r="H429">
        <f t="shared" si="13"/>
        <v>0.38527777777777783</v>
      </c>
    </row>
    <row r="430" spans="1:8" x14ac:dyDescent="0.2">
      <c r="A430" s="233">
        <v>1.6064814814814601E-2</v>
      </c>
      <c r="B430" s="231">
        <f t="shared" si="12"/>
        <v>10.374639769452449</v>
      </c>
      <c r="F430">
        <v>23</v>
      </c>
      <c r="G430">
        <v>8</v>
      </c>
      <c r="H430">
        <f t="shared" si="13"/>
        <v>0.3855555555555556</v>
      </c>
    </row>
    <row r="431" spans="1:8" x14ac:dyDescent="0.2">
      <c r="A431" s="233">
        <v>1.6076388888888699E-2</v>
      </c>
      <c r="B431" s="231">
        <f t="shared" si="12"/>
        <v>10.367170626349891</v>
      </c>
      <c r="F431">
        <v>23</v>
      </c>
      <c r="G431">
        <v>9</v>
      </c>
      <c r="H431">
        <f t="shared" si="13"/>
        <v>0.38583333333333336</v>
      </c>
    </row>
    <row r="432" spans="1:8" x14ac:dyDescent="0.2">
      <c r="A432" s="233">
        <v>1.6087962962962801E-2</v>
      </c>
      <c r="B432" s="231">
        <f t="shared" si="12"/>
        <v>10.359712230215827</v>
      </c>
      <c r="F432">
        <v>23</v>
      </c>
      <c r="G432">
        <v>10</v>
      </c>
      <c r="H432">
        <f t="shared" si="13"/>
        <v>0.38611111111111113</v>
      </c>
    </row>
    <row r="433" spans="1:8" x14ac:dyDescent="0.2">
      <c r="A433" s="233">
        <v>1.6099537037036801E-2</v>
      </c>
      <c r="B433" s="231">
        <f t="shared" si="12"/>
        <v>10.352264557872035</v>
      </c>
      <c r="F433">
        <v>23</v>
      </c>
      <c r="G433">
        <v>11</v>
      </c>
      <c r="H433">
        <f t="shared" si="13"/>
        <v>0.38638888888888889</v>
      </c>
    </row>
    <row r="434" spans="1:8" x14ac:dyDescent="0.2">
      <c r="A434" s="233">
        <v>1.6111111111110899E-2</v>
      </c>
      <c r="B434" s="231">
        <f t="shared" si="12"/>
        <v>10.344827586206895</v>
      </c>
      <c r="F434">
        <v>23</v>
      </c>
      <c r="G434">
        <v>12</v>
      </c>
      <c r="H434">
        <f t="shared" si="13"/>
        <v>0.38666666666666671</v>
      </c>
    </row>
    <row r="435" spans="1:8" x14ac:dyDescent="0.2">
      <c r="A435" s="233">
        <v>1.6122685185185E-2</v>
      </c>
      <c r="B435" s="231">
        <f t="shared" si="12"/>
        <v>10.33740129217516</v>
      </c>
      <c r="F435">
        <v>23</v>
      </c>
      <c r="G435">
        <v>13</v>
      </c>
      <c r="H435">
        <f t="shared" si="13"/>
        <v>0.38694444444444448</v>
      </c>
    </row>
    <row r="436" spans="1:8" x14ac:dyDescent="0.2">
      <c r="A436" s="233">
        <v>1.6134259259259001E-2</v>
      </c>
      <c r="B436" s="231">
        <f t="shared" si="12"/>
        <v>10.329985652797705</v>
      </c>
      <c r="F436">
        <v>23</v>
      </c>
      <c r="G436">
        <v>14</v>
      </c>
      <c r="H436">
        <f t="shared" si="13"/>
        <v>0.38722222222222225</v>
      </c>
    </row>
    <row r="437" spans="1:8" x14ac:dyDescent="0.2">
      <c r="A437" s="233">
        <v>1.6145833333333099E-2</v>
      </c>
      <c r="B437" s="231">
        <f t="shared" si="12"/>
        <v>10.32258064516129</v>
      </c>
      <c r="F437">
        <v>23</v>
      </c>
      <c r="G437">
        <v>15</v>
      </c>
      <c r="H437">
        <f t="shared" si="13"/>
        <v>0.38750000000000001</v>
      </c>
    </row>
    <row r="438" spans="1:8" x14ac:dyDescent="0.2">
      <c r="A438" s="233">
        <v>1.61574074074072E-2</v>
      </c>
      <c r="B438" s="231">
        <f t="shared" si="12"/>
        <v>10.315186246418339</v>
      </c>
      <c r="F438">
        <v>23</v>
      </c>
      <c r="G438">
        <v>16</v>
      </c>
      <c r="H438">
        <f t="shared" si="13"/>
        <v>0.38777777777777778</v>
      </c>
    </row>
    <row r="439" spans="1:8" x14ac:dyDescent="0.2">
      <c r="A439" s="233">
        <v>1.6168981481481302E-2</v>
      </c>
      <c r="B439" s="231">
        <f t="shared" si="12"/>
        <v>10.307802433786685</v>
      </c>
      <c r="F439">
        <v>23</v>
      </c>
      <c r="G439">
        <v>17</v>
      </c>
      <c r="H439">
        <f t="shared" si="13"/>
        <v>0.3880555555555556</v>
      </c>
    </row>
    <row r="440" spans="1:8" x14ac:dyDescent="0.2">
      <c r="A440" s="233">
        <v>1.6180555555555299E-2</v>
      </c>
      <c r="B440" s="231">
        <f t="shared" si="12"/>
        <v>10.300429184549355</v>
      </c>
      <c r="F440">
        <v>23</v>
      </c>
      <c r="G440">
        <v>18</v>
      </c>
      <c r="H440">
        <f t="shared" si="13"/>
        <v>0.38833333333333336</v>
      </c>
    </row>
    <row r="441" spans="1:8" x14ac:dyDescent="0.2">
      <c r="A441" s="233">
        <v>1.61921296296294E-2</v>
      </c>
      <c r="B441" s="231">
        <f t="shared" si="12"/>
        <v>10.293066476054324</v>
      </c>
      <c r="F441">
        <v>23</v>
      </c>
      <c r="G441">
        <v>19</v>
      </c>
      <c r="H441">
        <f t="shared" si="13"/>
        <v>0.38861111111111113</v>
      </c>
    </row>
    <row r="442" spans="1:8" x14ac:dyDescent="0.2">
      <c r="A442" s="233">
        <v>1.6203703703703502E-2</v>
      </c>
      <c r="B442" s="231">
        <f t="shared" si="12"/>
        <v>10.285714285714285</v>
      </c>
      <c r="F442">
        <v>23</v>
      </c>
      <c r="G442">
        <v>20</v>
      </c>
      <c r="H442">
        <f t="shared" si="13"/>
        <v>0.3888888888888889</v>
      </c>
    </row>
    <row r="443" spans="1:8" x14ac:dyDescent="0.2">
      <c r="A443" s="233">
        <v>1.6215277777777599E-2</v>
      </c>
      <c r="B443" s="231">
        <f t="shared" si="12"/>
        <v>10.278372591006423</v>
      </c>
      <c r="F443">
        <v>23</v>
      </c>
      <c r="G443">
        <v>21</v>
      </c>
      <c r="H443">
        <f t="shared" si="13"/>
        <v>0.38916666666666672</v>
      </c>
    </row>
    <row r="444" spans="1:8" x14ac:dyDescent="0.2">
      <c r="A444" s="233">
        <v>1.62268518518516E-2</v>
      </c>
      <c r="B444" s="231">
        <f t="shared" si="12"/>
        <v>10.271041369472181</v>
      </c>
      <c r="F444">
        <v>23</v>
      </c>
      <c r="G444">
        <v>22</v>
      </c>
      <c r="H444">
        <f t="shared" si="13"/>
        <v>0.38944444444444448</v>
      </c>
    </row>
    <row r="445" spans="1:8" x14ac:dyDescent="0.2">
      <c r="A445" s="233">
        <v>1.6238425925925701E-2</v>
      </c>
      <c r="B445" s="231">
        <f t="shared" si="12"/>
        <v>10.263720598717034</v>
      </c>
      <c r="F445">
        <v>23</v>
      </c>
      <c r="G445">
        <v>23</v>
      </c>
      <c r="H445">
        <f t="shared" si="13"/>
        <v>0.38972222222222225</v>
      </c>
    </row>
    <row r="446" spans="1:8" x14ac:dyDescent="0.2">
      <c r="A446" s="233">
        <v>1.6249999999999799E-2</v>
      </c>
      <c r="B446" s="231">
        <f t="shared" si="12"/>
        <v>10.256410256410255</v>
      </c>
      <c r="F446">
        <v>23</v>
      </c>
      <c r="G446">
        <v>24</v>
      </c>
      <c r="H446">
        <f t="shared" si="13"/>
        <v>0.39</v>
      </c>
    </row>
    <row r="447" spans="1:8" x14ac:dyDescent="0.2">
      <c r="A447" s="233">
        <v>1.6261574074073901E-2</v>
      </c>
      <c r="B447" s="231">
        <f t="shared" si="12"/>
        <v>10.249110320284698</v>
      </c>
      <c r="F447">
        <v>23</v>
      </c>
      <c r="G447">
        <v>25</v>
      </c>
      <c r="H447">
        <f t="shared" si="13"/>
        <v>0.39027777777777778</v>
      </c>
    </row>
    <row r="448" spans="1:8" x14ac:dyDescent="0.2">
      <c r="A448" s="233">
        <v>1.6273148148147901E-2</v>
      </c>
      <c r="B448" s="231">
        <f t="shared" si="12"/>
        <v>10.241820768136556</v>
      </c>
      <c r="F448">
        <v>23</v>
      </c>
      <c r="G448">
        <v>26</v>
      </c>
      <c r="H448">
        <f t="shared" si="13"/>
        <v>0.3905555555555556</v>
      </c>
    </row>
    <row r="449" spans="1:8" x14ac:dyDescent="0.2">
      <c r="A449" s="233">
        <v>1.6284722222221999E-2</v>
      </c>
      <c r="B449" s="231">
        <f t="shared" si="12"/>
        <v>10.234541577825158</v>
      </c>
      <c r="F449">
        <v>23</v>
      </c>
      <c r="G449">
        <v>27</v>
      </c>
      <c r="H449">
        <f t="shared" si="13"/>
        <v>0.39083333333333337</v>
      </c>
    </row>
    <row r="450" spans="1:8" x14ac:dyDescent="0.2">
      <c r="A450" s="233">
        <v>1.6296296296296101E-2</v>
      </c>
      <c r="B450" s="231">
        <f t="shared" si="12"/>
        <v>10.227272727272727</v>
      </c>
      <c r="F450">
        <v>23</v>
      </c>
      <c r="G450">
        <v>28</v>
      </c>
      <c r="H450">
        <f t="shared" si="13"/>
        <v>0.39111111111111113</v>
      </c>
    </row>
    <row r="451" spans="1:8" x14ac:dyDescent="0.2">
      <c r="A451" s="233">
        <v>1.6307870370370101E-2</v>
      </c>
      <c r="B451" s="231">
        <f t="shared" ref="B451:B514" si="14">$C$1/H451</f>
        <v>10.220014194464159</v>
      </c>
      <c r="F451">
        <v>23</v>
      </c>
      <c r="G451">
        <v>29</v>
      </c>
      <c r="H451">
        <f t="shared" ref="H451:H514" si="15">F451/60+G451/3600</f>
        <v>0.3913888888888889</v>
      </c>
    </row>
    <row r="452" spans="1:8" x14ac:dyDescent="0.2">
      <c r="A452" s="233">
        <v>1.6319444444444199E-2</v>
      </c>
      <c r="B452" s="231">
        <f t="shared" si="14"/>
        <v>10.212765957446807</v>
      </c>
      <c r="F452">
        <v>23</v>
      </c>
      <c r="G452">
        <v>30</v>
      </c>
      <c r="H452">
        <f t="shared" si="15"/>
        <v>0.39166666666666672</v>
      </c>
    </row>
    <row r="453" spans="1:8" x14ac:dyDescent="0.2">
      <c r="A453" s="233">
        <v>1.63310185185183E-2</v>
      </c>
      <c r="B453" s="231">
        <f t="shared" si="14"/>
        <v>10.205527994330261</v>
      </c>
      <c r="F453">
        <v>23</v>
      </c>
      <c r="G453">
        <v>31</v>
      </c>
      <c r="H453">
        <f t="shared" si="15"/>
        <v>0.39194444444444448</v>
      </c>
    </row>
    <row r="454" spans="1:8" x14ac:dyDescent="0.2">
      <c r="A454" s="233">
        <v>1.6342592592592398E-2</v>
      </c>
      <c r="B454" s="231">
        <f t="shared" si="14"/>
        <v>10.198300283286118</v>
      </c>
      <c r="F454">
        <v>23</v>
      </c>
      <c r="G454">
        <v>32</v>
      </c>
      <c r="H454">
        <f t="shared" si="15"/>
        <v>0.39222222222222225</v>
      </c>
    </row>
    <row r="455" spans="1:8" x14ac:dyDescent="0.2">
      <c r="A455" s="233">
        <v>1.6354166666666399E-2</v>
      </c>
      <c r="B455" s="231">
        <f t="shared" si="14"/>
        <v>10.19108280254777</v>
      </c>
      <c r="F455">
        <v>23</v>
      </c>
      <c r="G455">
        <v>33</v>
      </c>
      <c r="H455">
        <f t="shared" si="15"/>
        <v>0.39250000000000002</v>
      </c>
    </row>
    <row r="456" spans="1:8" x14ac:dyDescent="0.2">
      <c r="A456" s="233">
        <v>1.63657407407405E-2</v>
      </c>
      <c r="B456" s="231">
        <f t="shared" si="14"/>
        <v>10.183875530410184</v>
      </c>
      <c r="F456">
        <v>23</v>
      </c>
      <c r="G456">
        <v>34</v>
      </c>
      <c r="H456">
        <f t="shared" si="15"/>
        <v>0.39277777777777778</v>
      </c>
    </row>
    <row r="457" spans="1:8" x14ac:dyDescent="0.2">
      <c r="A457" s="233">
        <v>1.6377314814814602E-2</v>
      </c>
      <c r="B457" s="231">
        <f t="shared" si="14"/>
        <v>10.176678445229681</v>
      </c>
      <c r="F457">
        <v>23</v>
      </c>
      <c r="G457">
        <v>35</v>
      </c>
      <c r="H457">
        <f t="shared" si="15"/>
        <v>0.3930555555555556</v>
      </c>
    </row>
    <row r="458" spans="1:8" x14ac:dyDescent="0.2">
      <c r="A458" s="233">
        <v>1.63888888888887E-2</v>
      </c>
      <c r="B458" s="231">
        <f t="shared" si="14"/>
        <v>10.169491525423728</v>
      </c>
      <c r="F458">
        <v>23</v>
      </c>
      <c r="G458">
        <v>36</v>
      </c>
      <c r="H458">
        <f t="shared" si="15"/>
        <v>0.39333333333333337</v>
      </c>
    </row>
    <row r="459" spans="1:8" x14ac:dyDescent="0.2">
      <c r="A459" s="233">
        <v>1.64004629629627E-2</v>
      </c>
      <c r="B459" s="231">
        <f t="shared" si="14"/>
        <v>10.162314749470712</v>
      </c>
      <c r="F459">
        <v>23</v>
      </c>
      <c r="G459">
        <v>37</v>
      </c>
      <c r="H459">
        <f t="shared" si="15"/>
        <v>0.39361111111111113</v>
      </c>
    </row>
    <row r="460" spans="1:8" x14ac:dyDescent="0.2">
      <c r="A460" s="233">
        <v>1.6412037037036802E-2</v>
      </c>
      <c r="B460" s="231">
        <f t="shared" si="14"/>
        <v>10.155148095909732</v>
      </c>
      <c r="F460">
        <v>23</v>
      </c>
      <c r="G460">
        <v>38</v>
      </c>
      <c r="H460">
        <f t="shared" si="15"/>
        <v>0.3938888888888889</v>
      </c>
    </row>
    <row r="461" spans="1:8" x14ac:dyDescent="0.2">
      <c r="A461" s="233">
        <v>1.6423611111110899E-2</v>
      </c>
      <c r="B461" s="231">
        <f t="shared" si="14"/>
        <v>10.14799154334038</v>
      </c>
      <c r="F461">
        <v>23</v>
      </c>
      <c r="G461">
        <v>39</v>
      </c>
      <c r="H461">
        <f t="shared" si="15"/>
        <v>0.39416666666666667</v>
      </c>
    </row>
    <row r="462" spans="1:8" x14ac:dyDescent="0.2">
      <c r="A462" s="233">
        <v>1.6435185185185001E-2</v>
      </c>
      <c r="B462" s="231">
        <f t="shared" si="14"/>
        <v>10.140845070422534</v>
      </c>
      <c r="F462">
        <v>23</v>
      </c>
      <c r="G462">
        <v>40</v>
      </c>
      <c r="H462">
        <f t="shared" si="15"/>
        <v>0.39444444444444449</v>
      </c>
    </row>
    <row r="463" spans="1:8" x14ac:dyDescent="0.2">
      <c r="A463" s="233">
        <v>1.6446759259259001E-2</v>
      </c>
      <c r="B463" s="231">
        <f t="shared" si="14"/>
        <v>10.133708655876143</v>
      </c>
      <c r="F463">
        <v>23</v>
      </c>
      <c r="G463">
        <v>41</v>
      </c>
      <c r="H463">
        <f t="shared" si="15"/>
        <v>0.39472222222222225</v>
      </c>
    </row>
    <row r="464" spans="1:8" x14ac:dyDescent="0.2">
      <c r="A464" s="233">
        <v>1.6458333333333099E-2</v>
      </c>
      <c r="B464" s="231">
        <f t="shared" si="14"/>
        <v>10.126582278481012</v>
      </c>
      <c r="F464">
        <v>23</v>
      </c>
      <c r="G464">
        <v>42</v>
      </c>
      <c r="H464">
        <f t="shared" si="15"/>
        <v>0.39500000000000002</v>
      </c>
    </row>
    <row r="465" spans="1:8" x14ac:dyDescent="0.2">
      <c r="A465" s="233">
        <v>1.6469907407407201E-2</v>
      </c>
      <c r="B465" s="231">
        <f t="shared" si="14"/>
        <v>10.119465917076598</v>
      </c>
      <c r="F465">
        <v>23</v>
      </c>
      <c r="G465">
        <v>43</v>
      </c>
      <c r="H465">
        <f t="shared" si="15"/>
        <v>0.39527777777777778</v>
      </c>
    </row>
    <row r="466" spans="1:8" x14ac:dyDescent="0.2">
      <c r="A466" s="233">
        <v>1.6481481481481201E-2</v>
      </c>
      <c r="B466" s="231">
        <f t="shared" si="14"/>
        <v>10.112359550561797</v>
      </c>
      <c r="F466">
        <v>23</v>
      </c>
      <c r="G466">
        <v>44</v>
      </c>
      <c r="H466">
        <f t="shared" si="15"/>
        <v>0.3955555555555556</v>
      </c>
    </row>
    <row r="467" spans="1:8" x14ac:dyDescent="0.2">
      <c r="A467" s="233">
        <v>1.6493055555555299E-2</v>
      </c>
      <c r="B467" s="231">
        <f t="shared" si="14"/>
        <v>10.105263157894736</v>
      </c>
      <c r="F467">
        <v>23</v>
      </c>
      <c r="G467">
        <v>45</v>
      </c>
      <c r="H467">
        <f t="shared" si="15"/>
        <v>0.39583333333333337</v>
      </c>
    </row>
    <row r="468" spans="1:8" x14ac:dyDescent="0.2">
      <c r="A468" s="233">
        <v>1.6504629629629401E-2</v>
      </c>
      <c r="B468" s="231">
        <f t="shared" si="14"/>
        <v>10.098176718092565</v>
      </c>
      <c r="F468">
        <v>23</v>
      </c>
      <c r="G468">
        <v>46</v>
      </c>
      <c r="H468">
        <f t="shared" si="15"/>
        <v>0.39611111111111114</v>
      </c>
    </row>
    <row r="469" spans="1:8" x14ac:dyDescent="0.2">
      <c r="A469" s="233">
        <v>1.6516203703703498E-2</v>
      </c>
      <c r="B469" s="231">
        <f t="shared" si="14"/>
        <v>10.091100210231254</v>
      </c>
      <c r="F469">
        <v>23</v>
      </c>
      <c r="G469">
        <v>47</v>
      </c>
      <c r="H469">
        <f t="shared" si="15"/>
        <v>0.3963888888888889</v>
      </c>
    </row>
    <row r="470" spans="1:8" x14ac:dyDescent="0.2">
      <c r="A470" s="233">
        <v>1.6527777777777499E-2</v>
      </c>
      <c r="B470" s="231">
        <f t="shared" si="14"/>
        <v>10.084033613445378</v>
      </c>
      <c r="F470">
        <v>23</v>
      </c>
      <c r="G470">
        <v>48</v>
      </c>
      <c r="H470">
        <f t="shared" si="15"/>
        <v>0.39666666666666667</v>
      </c>
    </row>
    <row r="471" spans="1:8" x14ac:dyDescent="0.2">
      <c r="A471" s="233">
        <v>1.65393518518516E-2</v>
      </c>
      <c r="B471" s="231">
        <f t="shared" si="14"/>
        <v>10.076976906927921</v>
      </c>
      <c r="F471">
        <v>23</v>
      </c>
      <c r="G471">
        <v>49</v>
      </c>
      <c r="H471">
        <f t="shared" si="15"/>
        <v>0.39694444444444449</v>
      </c>
    </row>
    <row r="472" spans="1:8" x14ac:dyDescent="0.2">
      <c r="A472" s="233">
        <v>1.6550925925925698E-2</v>
      </c>
      <c r="B472" s="231">
        <f t="shared" si="14"/>
        <v>10.06993006993007</v>
      </c>
      <c r="F472">
        <v>23</v>
      </c>
      <c r="G472">
        <v>50</v>
      </c>
      <c r="H472">
        <f t="shared" si="15"/>
        <v>0.39722222222222225</v>
      </c>
    </row>
    <row r="473" spans="1:8" x14ac:dyDescent="0.2">
      <c r="A473" s="233">
        <v>1.65624999999998E-2</v>
      </c>
      <c r="B473" s="231">
        <f t="shared" si="14"/>
        <v>10.062893081761006</v>
      </c>
      <c r="F473">
        <v>23</v>
      </c>
      <c r="G473">
        <v>51</v>
      </c>
      <c r="H473">
        <f t="shared" si="15"/>
        <v>0.39750000000000002</v>
      </c>
    </row>
    <row r="474" spans="1:8" x14ac:dyDescent="0.2">
      <c r="A474" s="233">
        <v>1.65740740740738E-2</v>
      </c>
      <c r="B474" s="231">
        <f t="shared" si="14"/>
        <v>10.05586592178771</v>
      </c>
      <c r="F474">
        <v>23</v>
      </c>
      <c r="G474">
        <v>52</v>
      </c>
      <c r="H474">
        <f t="shared" si="15"/>
        <v>0.39777777777777779</v>
      </c>
    </row>
    <row r="475" spans="1:8" x14ac:dyDescent="0.2">
      <c r="A475" s="233">
        <v>1.6585648148147902E-2</v>
      </c>
      <c r="B475" s="231">
        <f t="shared" si="14"/>
        <v>10.048848569434751</v>
      </c>
      <c r="F475">
        <v>23</v>
      </c>
      <c r="G475">
        <v>53</v>
      </c>
      <c r="H475">
        <f t="shared" si="15"/>
        <v>0.39805555555555561</v>
      </c>
    </row>
    <row r="476" spans="1:8" x14ac:dyDescent="0.2">
      <c r="A476" s="233">
        <v>1.6597222222221999E-2</v>
      </c>
      <c r="B476" s="231">
        <f t="shared" si="14"/>
        <v>10.0418410041841</v>
      </c>
      <c r="F476">
        <v>23</v>
      </c>
      <c r="G476">
        <v>54</v>
      </c>
      <c r="H476">
        <f t="shared" si="15"/>
        <v>0.39833333333333337</v>
      </c>
    </row>
    <row r="477" spans="1:8" x14ac:dyDescent="0.2">
      <c r="A477" s="233">
        <v>1.6608796296296101E-2</v>
      </c>
      <c r="B477" s="231">
        <f t="shared" si="14"/>
        <v>10.034843205574912</v>
      </c>
      <c r="F477">
        <v>23</v>
      </c>
      <c r="G477">
        <v>55</v>
      </c>
      <c r="H477">
        <f t="shared" si="15"/>
        <v>0.39861111111111114</v>
      </c>
    </row>
    <row r="478" spans="1:8" x14ac:dyDescent="0.2">
      <c r="A478" s="233">
        <v>1.6620370370370102E-2</v>
      </c>
      <c r="B478" s="231">
        <f t="shared" si="14"/>
        <v>10.027855153203342</v>
      </c>
      <c r="F478">
        <v>23</v>
      </c>
      <c r="G478">
        <v>56</v>
      </c>
      <c r="H478">
        <f t="shared" si="15"/>
        <v>0.3988888888888889</v>
      </c>
    </row>
    <row r="479" spans="1:8" x14ac:dyDescent="0.2">
      <c r="A479" s="233">
        <v>1.6631944444444199E-2</v>
      </c>
      <c r="B479" s="231">
        <f t="shared" si="14"/>
        <v>10.020876826722338</v>
      </c>
      <c r="F479">
        <v>23</v>
      </c>
      <c r="G479">
        <v>57</v>
      </c>
      <c r="H479">
        <f t="shared" si="15"/>
        <v>0.39916666666666667</v>
      </c>
    </row>
    <row r="480" spans="1:8" x14ac:dyDescent="0.2">
      <c r="A480" s="233">
        <v>1.6643518518518301E-2</v>
      </c>
      <c r="B480" s="231">
        <f t="shared" si="14"/>
        <v>10.013908205841446</v>
      </c>
      <c r="F480">
        <v>23</v>
      </c>
      <c r="G480">
        <v>58</v>
      </c>
      <c r="H480">
        <f t="shared" si="15"/>
        <v>0.39944444444444449</v>
      </c>
    </row>
    <row r="481" spans="1:8" x14ac:dyDescent="0.2">
      <c r="A481" s="233">
        <v>1.6655092592592399E-2</v>
      </c>
      <c r="B481" s="231">
        <f t="shared" si="14"/>
        <v>10.006949270326615</v>
      </c>
      <c r="F481">
        <v>23</v>
      </c>
      <c r="G481">
        <v>59</v>
      </c>
      <c r="H481">
        <f t="shared" si="15"/>
        <v>0.39972222222222226</v>
      </c>
    </row>
    <row r="482" spans="1:8" x14ac:dyDescent="0.2">
      <c r="A482" s="233">
        <v>1.6666666666666399E-2</v>
      </c>
      <c r="B482" s="231">
        <f t="shared" si="14"/>
        <v>10</v>
      </c>
      <c r="F482">
        <v>24</v>
      </c>
      <c r="G482">
        <v>0</v>
      </c>
      <c r="H482">
        <f t="shared" si="15"/>
        <v>0.4</v>
      </c>
    </row>
    <row r="483" spans="1:8" x14ac:dyDescent="0.2">
      <c r="A483" s="233">
        <v>1.6678240740740501E-2</v>
      </c>
      <c r="B483" s="231">
        <f t="shared" si="14"/>
        <v>9.9930603747397644</v>
      </c>
      <c r="F483">
        <v>24</v>
      </c>
      <c r="G483">
        <v>1</v>
      </c>
      <c r="H483">
        <f t="shared" si="15"/>
        <v>0.40027777777777779</v>
      </c>
    </row>
    <row r="484" spans="1:8" x14ac:dyDescent="0.2">
      <c r="A484" s="233">
        <v>1.6689814814814598E-2</v>
      </c>
      <c r="B484" s="231">
        <f t="shared" si="14"/>
        <v>9.9861303744798899</v>
      </c>
      <c r="F484">
        <v>24</v>
      </c>
      <c r="G484">
        <v>2</v>
      </c>
      <c r="H484">
        <f t="shared" si="15"/>
        <v>0.40055555555555555</v>
      </c>
    </row>
    <row r="485" spans="1:8" x14ac:dyDescent="0.2">
      <c r="A485" s="233">
        <v>1.6701388888888599E-2</v>
      </c>
      <c r="B485" s="231">
        <f t="shared" si="14"/>
        <v>9.979209979209978</v>
      </c>
      <c r="F485">
        <v>24</v>
      </c>
      <c r="G485">
        <v>3</v>
      </c>
      <c r="H485">
        <f t="shared" si="15"/>
        <v>0.40083333333333337</v>
      </c>
    </row>
    <row r="486" spans="1:8" x14ac:dyDescent="0.2">
      <c r="A486" s="233">
        <v>1.6712962962962701E-2</v>
      </c>
      <c r="B486" s="231">
        <f t="shared" si="14"/>
        <v>9.9722991689750682</v>
      </c>
      <c r="F486">
        <v>24</v>
      </c>
      <c r="G486">
        <v>4</v>
      </c>
      <c r="H486">
        <f t="shared" si="15"/>
        <v>0.40111111111111114</v>
      </c>
    </row>
    <row r="487" spans="1:8" x14ac:dyDescent="0.2">
      <c r="A487" s="233">
        <v>1.6724537037036798E-2</v>
      </c>
      <c r="B487" s="231">
        <f t="shared" si="14"/>
        <v>9.9653979238754324</v>
      </c>
      <c r="F487">
        <v>24</v>
      </c>
      <c r="G487">
        <v>5</v>
      </c>
      <c r="H487">
        <f t="shared" si="15"/>
        <v>0.40138888888888891</v>
      </c>
    </row>
    <row r="488" spans="1:8" x14ac:dyDescent="0.2">
      <c r="A488" s="233">
        <v>1.67361111111109E-2</v>
      </c>
      <c r="B488" s="231">
        <f t="shared" si="14"/>
        <v>9.9585062240663902</v>
      </c>
      <c r="F488">
        <v>24</v>
      </c>
      <c r="G488">
        <v>6</v>
      </c>
      <c r="H488">
        <f t="shared" si="15"/>
        <v>0.40166666666666667</v>
      </c>
    </row>
    <row r="489" spans="1:8" x14ac:dyDescent="0.2">
      <c r="A489" s="233">
        <v>1.67476851851849E-2</v>
      </c>
      <c r="B489" s="231">
        <f t="shared" si="14"/>
        <v>9.9516240497581183</v>
      </c>
      <c r="F489">
        <v>24</v>
      </c>
      <c r="G489">
        <v>7</v>
      </c>
      <c r="H489">
        <f t="shared" si="15"/>
        <v>0.40194444444444449</v>
      </c>
    </row>
    <row r="490" spans="1:8" x14ac:dyDescent="0.2">
      <c r="A490" s="233">
        <v>1.6759259259259002E-2</v>
      </c>
      <c r="B490" s="231">
        <f t="shared" si="14"/>
        <v>9.9447513812154682</v>
      </c>
      <c r="F490">
        <v>24</v>
      </c>
      <c r="G490">
        <v>8</v>
      </c>
      <c r="H490">
        <f t="shared" si="15"/>
        <v>0.40222222222222226</v>
      </c>
    </row>
    <row r="491" spans="1:8" x14ac:dyDescent="0.2">
      <c r="A491" s="233">
        <v>1.67708333333331E-2</v>
      </c>
      <c r="B491" s="231">
        <f t="shared" si="14"/>
        <v>9.9378881987577632</v>
      </c>
      <c r="F491">
        <v>24</v>
      </c>
      <c r="G491">
        <v>9</v>
      </c>
      <c r="H491">
        <f t="shared" si="15"/>
        <v>0.40250000000000002</v>
      </c>
    </row>
    <row r="492" spans="1:8" x14ac:dyDescent="0.2">
      <c r="A492" s="233">
        <v>1.6782407407407201E-2</v>
      </c>
      <c r="B492" s="231">
        <f t="shared" si="14"/>
        <v>9.931034482758621</v>
      </c>
      <c r="F492">
        <v>24</v>
      </c>
      <c r="G492">
        <v>10</v>
      </c>
      <c r="H492">
        <f t="shared" si="15"/>
        <v>0.40277777777777779</v>
      </c>
    </row>
    <row r="493" spans="1:8" x14ac:dyDescent="0.2">
      <c r="A493" s="233">
        <v>1.6793981481481202E-2</v>
      </c>
      <c r="B493" s="231">
        <f t="shared" si="14"/>
        <v>9.9241902136457618</v>
      </c>
      <c r="F493">
        <v>24</v>
      </c>
      <c r="G493">
        <v>11</v>
      </c>
      <c r="H493">
        <f t="shared" si="15"/>
        <v>0.40305555555555556</v>
      </c>
    </row>
    <row r="494" spans="1:8" x14ac:dyDescent="0.2">
      <c r="A494" s="233">
        <v>1.6805555555555299E-2</v>
      </c>
      <c r="B494" s="231">
        <f t="shared" si="14"/>
        <v>9.9173553719008254</v>
      </c>
      <c r="F494">
        <v>24</v>
      </c>
      <c r="G494">
        <v>12</v>
      </c>
      <c r="H494">
        <f t="shared" si="15"/>
        <v>0.40333333333333338</v>
      </c>
    </row>
    <row r="495" spans="1:8" x14ac:dyDescent="0.2">
      <c r="A495" s="233">
        <v>1.6817129629629401E-2</v>
      </c>
      <c r="B495" s="231">
        <f t="shared" si="14"/>
        <v>9.9105299380591863</v>
      </c>
      <c r="F495">
        <v>24</v>
      </c>
      <c r="G495">
        <v>13</v>
      </c>
      <c r="H495">
        <f t="shared" si="15"/>
        <v>0.40361111111111114</v>
      </c>
    </row>
    <row r="496" spans="1:8" x14ac:dyDescent="0.2">
      <c r="A496" s="233">
        <v>1.6828703703703499E-2</v>
      </c>
      <c r="B496" s="231">
        <f t="shared" si="14"/>
        <v>9.9037138927097654</v>
      </c>
      <c r="F496">
        <v>24</v>
      </c>
      <c r="G496">
        <v>14</v>
      </c>
      <c r="H496">
        <f t="shared" si="15"/>
        <v>0.40388888888888891</v>
      </c>
    </row>
    <row r="497" spans="1:8" x14ac:dyDescent="0.2">
      <c r="A497" s="233">
        <v>1.6840277777777499E-2</v>
      </c>
      <c r="B497" s="231">
        <f t="shared" si="14"/>
        <v>9.8969072164948457</v>
      </c>
      <c r="F497">
        <v>24</v>
      </c>
      <c r="G497">
        <v>15</v>
      </c>
      <c r="H497">
        <f t="shared" si="15"/>
        <v>0.40416666666666667</v>
      </c>
    </row>
    <row r="498" spans="1:8" x14ac:dyDescent="0.2">
      <c r="A498" s="233">
        <v>1.6851851851851601E-2</v>
      </c>
      <c r="B498" s="231">
        <f t="shared" si="14"/>
        <v>9.8901098901098905</v>
      </c>
      <c r="F498">
        <v>24</v>
      </c>
      <c r="G498">
        <v>16</v>
      </c>
      <c r="H498">
        <f t="shared" si="15"/>
        <v>0.40444444444444444</v>
      </c>
    </row>
    <row r="499" spans="1:8" x14ac:dyDescent="0.2">
      <c r="A499" s="233">
        <v>1.6863425925925699E-2</v>
      </c>
      <c r="B499" s="231">
        <f t="shared" si="14"/>
        <v>9.8833218943033625</v>
      </c>
      <c r="F499">
        <v>24</v>
      </c>
      <c r="G499">
        <v>17</v>
      </c>
      <c r="H499">
        <f t="shared" si="15"/>
        <v>0.40472222222222226</v>
      </c>
    </row>
    <row r="500" spans="1:8" x14ac:dyDescent="0.2">
      <c r="A500" s="233">
        <v>1.68749999999998E-2</v>
      </c>
      <c r="B500" s="231">
        <f t="shared" si="14"/>
        <v>9.8765432098765427</v>
      </c>
      <c r="F500">
        <v>24</v>
      </c>
      <c r="G500">
        <v>18</v>
      </c>
      <c r="H500">
        <f t="shared" si="15"/>
        <v>0.40500000000000003</v>
      </c>
    </row>
    <row r="501" spans="1:8" x14ac:dyDescent="0.2">
      <c r="A501" s="233">
        <v>1.6886574074073801E-2</v>
      </c>
      <c r="B501" s="231">
        <f t="shared" si="14"/>
        <v>9.8697738176833436</v>
      </c>
      <c r="F501">
        <v>24</v>
      </c>
      <c r="G501">
        <v>19</v>
      </c>
      <c r="H501">
        <f t="shared" si="15"/>
        <v>0.40527777777777779</v>
      </c>
    </row>
    <row r="502" spans="1:8" x14ac:dyDescent="0.2">
      <c r="A502" s="233">
        <v>1.6898148148147898E-2</v>
      </c>
      <c r="B502" s="231">
        <f t="shared" si="14"/>
        <v>9.8630136986301373</v>
      </c>
      <c r="F502">
        <v>24</v>
      </c>
      <c r="G502">
        <v>20</v>
      </c>
      <c r="H502">
        <f t="shared" si="15"/>
        <v>0.40555555555555556</v>
      </c>
    </row>
    <row r="503" spans="1:8" x14ac:dyDescent="0.2">
      <c r="A503" s="233">
        <v>1.6909722222222E-2</v>
      </c>
      <c r="B503" s="231">
        <f t="shared" si="14"/>
        <v>9.8562628336755633</v>
      </c>
      <c r="F503">
        <v>24</v>
      </c>
      <c r="G503">
        <v>21</v>
      </c>
      <c r="H503">
        <f t="shared" si="15"/>
        <v>0.40583333333333338</v>
      </c>
    </row>
    <row r="504" spans="1:8" x14ac:dyDescent="0.2">
      <c r="A504" s="233">
        <v>1.6921296296296E-2</v>
      </c>
      <c r="B504" s="231">
        <f t="shared" si="14"/>
        <v>9.8495212038303688</v>
      </c>
      <c r="F504">
        <v>24</v>
      </c>
      <c r="G504">
        <v>22</v>
      </c>
      <c r="H504">
        <f t="shared" si="15"/>
        <v>0.40611111111111114</v>
      </c>
    </row>
    <row r="505" spans="1:8" x14ac:dyDescent="0.2">
      <c r="A505" s="233">
        <v>1.6932870370370098E-2</v>
      </c>
      <c r="B505" s="231">
        <f t="shared" si="14"/>
        <v>9.8427887901572113</v>
      </c>
      <c r="F505">
        <v>24</v>
      </c>
      <c r="G505">
        <v>23</v>
      </c>
      <c r="H505">
        <f t="shared" si="15"/>
        <v>0.40638888888888891</v>
      </c>
    </row>
    <row r="506" spans="1:8" x14ac:dyDescent="0.2">
      <c r="A506" s="233">
        <v>1.69444444444442E-2</v>
      </c>
      <c r="B506" s="231">
        <f t="shared" si="14"/>
        <v>9.8360655737704921</v>
      </c>
      <c r="F506">
        <v>24</v>
      </c>
      <c r="G506">
        <v>24</v>
      </c>
      <c r="H506">
        <f t="shared" si="15"/>
        <v>0.40666666666666668</v>
      </c>
    </row>
    <row r="507" spans="1:8" x14ac:dyDescent="0.2">
      <c r="A507" s="233">
        <v>1.6956018518518301E-2</v>
      </c>
      <c r="B507" s="231">
        <f t="shared" si="14"/>
        <v>9.829351535836178</v>
      </c>
      <c r="F507">
        <v>24</v>
      </c>
      <c r="G507">
        <v>25</v>
      </c>
      <c r="H507">
        <f t="shared" si="15"/>
        <v>0.40694444444444444</v>
      </c>
    </row>
    <row r="508" spans="1:8" x14ac:dyDescent="0.2">
      <c r="A508" s="233">
        <v>1.6967592592592302E-2</v>
      </c>
      <c r="B508" s="231">
        <f t="shared" si="14"/>
        <v>9.8226466575716227</v>
      </c>
      <c r="F508">
        <v>24</v>
      </c>
      <c r="G508">
        <v>26</v>
      </c>
      <c r="H508">
        <f t="shared" si="15"/>
        <v>0.40722222222222226</v>
      </c>
    </row>
    <row r="509" spans="1:8" x14ac:dyDescent="0.2">
      <c r="A509" s="233">
        <v>1.69791666666664E-2</v>
      </c>
      <c r="B509" s="231">
        <f t="shared" si="14"/>
        <v>9.8159509202453989</v>
      </c>
      <c r="F509">
        <v>24</v>
      </c>
      <c r="G509">
        <v>27</v>
      </c>
      <c r="H509">
        <f t="shared" si="15"/>
        <v>0.40750000000000003</v>
      </c>
    </row>
    <row r="510" spans="1:8" x14ac:dyDescent="0.2">
      <c r="A510" s="233">
        <v>1.6990740740740501E-2</v>
      </c>
      <c r="B510" s="231">
        <f t="shared" si="14"/>
        <v>9.8092643051771109</v>
      </c>
      <c r="F510">
        <v>24</v>
      </c>
      <c r="G510">
        <v>28</v>
      </c>
      <c r="H510">
        <f t="shared" si="15"/>
        <v>0.40777777777777779</v>
      </c>
    </row>
    <row r="511" spans="1:8" x14ac:dyDescent="0.2">
      <c r="A511" s="233">
        <v>1.7002314814814599E-2</v>
      </c>
      <c r="B511" s="231">
        <f t="shared" si="14"/>
        <v>9.8025867937372357</v>
      </c>
      <c r="F511">
        <v>24</v>
      </c>
      <c r="G511">
        <v>29</v>
      </c>
      <c r="H511">
        <f t="shared" si="15"/>
        <v>0.40805555555555556</v>
      </c>
    </row>
    <row r="512" spans="1:8" x14ac:dyDescent="0.2">
      <c r="A512" s="233">
        <v>1.7013888888888599E-2</v>
      </c>
      <c r="B512" s="231">
        <f t="shared" si="14"/>
        <v>9.7959183673469372</v>
      </c>
      <c r="F512">
        <v>24</v>
      </c>
      <c r="G512">
        <v>30</v>
      </c>
      <c r="H512">
        <f t="shared" si="15"/>
        <v>0.40833333333333338</v>
      </c>
    </row>
    <row r="513" spans="1:8" x14ac:dyDescent="0.2">
      <c r="A513" s="233">
        <v>1.7025462962962701E-2</v>
      </c>
      <c r="B513" s="231">
        <f t="shared" si="14"/>
        <v>9.7892590074779058</v>
      </c>
      <c r="F513">
        <v>24</v>
      </c>
      <c r="G513">
        <v>31</v>
      </c>
      <c r="H513">
        <f t="shared" si="15"/>
        <v>0.40861111111111115</v>
      </c>
    </row>
    <row r="514" spans="1:8" x14ac:dyDescent="0.2">
      <c r="A514" s="233">
        <v>1.7037037037036799E-2</v>
      </c>
      <c r="B514" s="231">
        <f t="shared" si="14"/>
        <v>9.7826086956521738</v>
      </c>
      <c r="F514">
        <v>24</v>
      </c>
      <c r="G514">
        <v>32</v>
      </c>
      <c r="H514">
        <f t="shared" si="15"/>
        <v>0.40888888888888891</v>
      </c>
    </row>
    <row r="515" spans="1:8" x14ac:dyDescent="0.2">
      <c r="A515" s="233">
        <v>1.70486111111109E-2</v>
      </c>
      <c r="B515" s="231">
        <f t="shared" ref="B515:B578" si="16">$C$1/H515</f>
        <v>9.7759674134419541</v>
      </c>
      <c r="F515">
        <v>24</v>
      </c>
      <c r="G515">
        <v>33</v>
      </c>
      <c r="H515">
        <f t="shared" ref="H515:H578" si="17">F515/60+G515/3600</f>
        <v>0.40916666666666668</v>
      </c>
    </row>
    <row r="516" spans="1:8" x14ac:dyDescent="0.2">
      <c r="A516" s="233">
        <v>1.7060185185184901E-2</v>
      </c>
      <c r="B516" s="231">
        <f t="shared" si="16"/>
        <v>9.7693351424694708</v>
      </c>
      <c r="F516">
        <v>24</v>
      </c>
      <c r="G516">
        <v>34</v>
      </c>
      <c r="H516">
        <f t="shared" si="17"/>
        <v>0.40944444444444444</v>
      </c>
    </row>
    <row r="517" spans="1:8" x14ac:dyDescent="0.2">
      <c r="A517" s="233">
        <v>1.7071759259258999E-2</v>
      </c>
      <c r="B517" s="231">
        <f t="shared" si="16"/>
        <v>9.7627118644067785</v>
      </c>
      <c r="F517">
        <v>24</v>
      </c>
      <c r="G517">
        <v>35</v>
      </c>
      <c r="H517">
        <f t="shared" si="17"/>
        <v>0.40972222222222227</v>
      </c>
    </row>
    <row r="518" spans="1:8" x14ac:dyDescent="0.2">
      <c r="A518" s="233">
        <v>1.70833333333331E-2</v>
      </c>
      <c r="B518" s="231">
        <f t="shared" si="16"/>
        <v>9.7560975609756095</v>
      </c>
      <c r="F518">
        <v>24</v>
      </c>
      <c r="G518">
        <v>36</v>
      </c>
      <c r="H518">
        <f t="shared" si="17"/>
        <v>0.41000000000000003</v>
      </c>
    </row>
    <row r="519" spans="1:8" x14ac:dyDescent="0.2">
      <c r="A519" s="233">
        <v>1.7094907407407201E-2</v>
      </c>
      <c r="B519" s="231">
        <f t="shared" si="16"/>
        <v>9.7494922139471907</v>
      </c>
      <c r="F519">
        <v>24</v>
      </c>
      <c r="G519">
        <v>37</v>
      </c>
      <c r="H519">
        <f t="shared" si="17"/>
        <v>0.4102777777777778</v>
      </c>
    </row>
    <row r="520" spans="1:8" x14ac:dyDescent="0.2">
      <c r="A520" s="233">
        <v>1.7106481481481198E-2</v>
      </c>
      <c r="B520" s="231">
        <f t="shared" si="16"/>
        <v>9.7428958051420835</v>
      </c>
      <c r="F520">
        <v>24</v>
      </c>
      <c r="G520">
        <v>38</v>
      </c>
      <c r="H520">
        <f t="shared" si="17"/>
        <v>0.41055555555555556</v>
      </c>
    </row>
    <row r="521" spans="1:8" x14ac:dyDescent="0.2">
      <c r="A521" s="233">
        <v>1.71180555555553E-2</v>
      </c>
      <c r="B521" s="231">
        <f t="shared" si="16"/>
        <v>9.7363083164300193</v>
      </c>
      <c r="F521">
        <v>24</v>
      </c>
      <c r="G521">
        <v>39</v>
      </c>
      <c r="H521">
        <f t="shared" si="17"/>
        <v>0.41083333333333338</v>
      </c>
    </row>
    <row r="522" spans="1:8" x14ac:dyDescent="0.2">
      <c r="A522" s="233">
        <v>1.7129629629629401E-2</v>
      </c>
      <c r="B522" s="231">
        <f t="shared" si="16"/>
        <v>9.729729729729728</v>
      </c>
      <c r="F522">
        <v>24</v>
      </c>
      <c r="G522">
        <v>40</v>
      </c>
      <c r="H522">
        <f t="shared" si="17"/>
        <v>0.41111111111111115</v>
      </c>
    </row>
    <row r="523" spans="1:8" x14ac:dyDescent="0.2">
      <c r="A523" s="233">
        <v>1.7141203703703398E-2</v>
      </c>
      <c r="B523" s="231">
        <f t="shared" si="16"/>
        <v>9.7231600270087775</v>
      </c>
      <c r="F523">
        <v>24</v>
      </c>
      <c r="G523">
        <v>41</v>
      </c>
      <c r="H523">
        <f t="shared" si="17"/>
        <v>0.41138888888888892</v>
      </c>
    </row>
    <row r="524" spans="1:8" x14ac:dyDescent="0.2">
      <c r="A524" s="233">
        <v>1.71527777777775E-2</v>
      </c>
      <c r="B524" s="231">
        <f t="shared" si="16"/>
        <v>9.7165991902834001</v>
      </c>
      <c r="F524">
        <v>24</v>
      </c>
      <c r="G524">
        <v>42</v>
      </c>
      <c r="H524">
        <f t="shared" si="17"/>
        <v>0.41166666666666668</v>
      </c>
    </row>
    <row r="525" spans="1:8" x14ac:dyDescent="0.2">
      <c r="A525" s="233">
        <v>1.7164351851851601E-2</v>
      </c>
      <c r="B525" s="231">
        <f t="shared" si="16"/>
        <v>9.710047201618341</v>
      </c>
      <c r="F525">
        <v>24</v>
      </c>
      <c r="G525">
        <v>43</v>
      </c>
      <c r="H525">
        <f t="shared" si="17"/>
        <v>0.41194444444444445</v>
      </c>
    </row>
    <row r="526" spans="1:8" x14ac:dyDescent="0.2">
      <c r="A526" s="233">
        <v>1.7175925925925699E-2</v>
      </c>
      <c r="B526" s="231">
        <f t="shared" si="16"/>
        <v>9.7035040431266832</v>
      </c>
      <c r="F526">
        <v>24</v>
      </c>
      <c r="G526">
        <v>44</v>
      </c>
      <c r="H526">
        <f t="shared" si="17"/>
        <v>0.41222222222222227</v>
      </c>
    </row>
    <row r="527" spans="1:8" x14ac:dyDescent="0.2">
      <c r="A527" s="233">
        <v>1.71874999999997E-2</v>
      </c>
      <c r="B527" s="231">
        <f t="shared" si="16"/>
        <v>9.6969696969696955</v>
      </c>
      <c r="F527">
        <v>24</v>
      </c>
      <c r="G527">
        <v>45</v>
      </c>
      <c r="H527">
        <f t="shared" si="17"/>
        <v>0.41250000000000003</v>
      </c>
    </row>
    <row r="528" spans="1:8" x14ac:dyDescent="0.2">
      <c r="A528" s="233">
        <v>1.7199074074073801E-2</v>
      </c>
      <c r="B528" s="231">
        <f t="shared" si="16"/>
        <v>9.6904441453566612</v>
      </c>
      <c r="F528">
        <v>24</v>
      </c>
      <c r="G528">
        <v>46</v>
      </c>
      <c r="H528">
        <f t="shared" si="17"/>
        <v>0.4127777777777778</v>
      </c>
    </row>
    <row r="529" spans="1:8" x14ac:dyDescent="0.2">
      <c r="A529" s="233">
        <v>1.7210648148147899E-2</v>
      </c>
      <c r="B529" s="231">
        <f t="shared" si="16"/>
        <v>9.6839273705447209</v>
      </c>
      <c r="F529">
        <v>24</v>
      </c>
      <c r="G529">
        <v>47</v>
      </c>
      <c r="H529">
        <f t="shared" si="17"/>
        <v>0.41305555555555556</v>
      </c>
    </row>
    <row r="530" spans="1:8" x14ac:dyDescent="0.2">
      <c r="A530" s="233">
        <v>1.7222222222222E-2</v>
      </c>
      <c r="B530" s="231">
        <f t="shared" si="16"/>
        <v>9.67741935483871</v>
      </c>
      <c r="F530">
        <v>24</v>
      </c>
      <c r="G530">
        <v>48</v>
      </c>
      <c r="H530">
        <f t="shared" si="17"/>
        <v>0.41333333333333333</v>
      </c>
    </row>
    <row r="531" spans="1:8" x14ac:dyDescent="0.2">
      <c r="A531" s="233">
        <v>1.7233796296296001E-2</v>
      </c>
      <c r="B531" s="231">
        <f t="shared" si="16"/>
        <v>9.6709200805909994</v>
      </c>
      <c r="F531">
        <v>24</v>
      </c>
      <c r="G531">
        <v>49</v>
      </c>
      <c r="H531">
        <f t="shared" si="17"/>
        <v>0.41361111111111115</v>
      </c>
    </row>
    <row r="532" spans="1:8" x14ac:dyDescent="0.2">
      <c r="A532" s="233">
        <v>1.7245370370370099E-2</v>
      </c>
      <c r="B532" s="231">
        <f t="shared" si="16"/>
        <v>9.6644295302013408</v>
      </c>
      <c r="F532">
        <v>24</v>
      </c>
      <c r="G532">
        <v>50</v>
      </c>
      <c r="H532">
        <f t="shared" si="17"/>
        <v>0.41388888888888892</v>
      </c>
    </row>
    <row r="533" spans="1:8" x14ac:dyDescent="0.2">
      <c r="A533" s="233">
        <v>1.72569444444442E-2</v>
      </c>
      <c r="B533" s="231">
        <f t="shared" si="16"/>
        <v>9.6579476861166995</v>
      </c>
      <c r="F533">
        <v>24</v>
      </c>
      <c r="G533">
        <v>51</v>
      </c>
      <c r="H533">
        <f t="shared" si="17"/>
        <v>0.41416666666666668</v>
      </c>
    </row>
    <row r="534" spans="1:8" x14ac:dyDescent="0.2">
      <c r="A534" s="233">
        <v>1.7268518518518301E-2</v>
      </c>
      <c r="B534" s="231">
        <f t="shared" si="16"/>
        <v>9.6514745308310985</v>
      </c>
      <c r="F534">
        <v>24</v>
      </c>
      <c r="G534">
        <v>52</v>
      </c>
      <c r="H534">
        <f t="shared" si="17"/>
        <v>0.41444444444444445</v>
      </c>
    </row>
    <row r="535" spans="1:8" x14ac:dyDescent="0.2">
      <c r="A535" s="233">
        <v>1.7280092592592299E-2</v>
      </c>
      <c r="B535" s="231">
        <f t="shared" si="16"/>
        <v>9.6450100468854636</v>
      </c>
      <c r="F535">
        <v>24</v>
      </c>
      <c r="G535">
        <v>53</v>
      </c>
      <c r="H535">
        <f t="shared" si="17"/>
        <v>0.41472222222222227</v>
      </c>
    </row>
    <row r="536" spans="1:8" x14ac:dyDescent="0.2">
      <c r="A536" s="233">
        <v>1.72916666666664E-2</v>
      </c>
      <c r="B536" s="231">
        <f t="shared" si="16"/>
        <v>9.6385542168674689</v>
      </c>
      <c r="F536">
        <v>24</v>
      </c>
      <c r="G536">
        <v>54</v>
      </c>
      <c r="H536">
        <f t="shared" si="17"/>
        <v>0.41500000000000004</v>
      </c>
    </row>
    <row r="537" spans="1:8" x14ac:dyDescent="0.2">
      <c r="A537" s="233">
        <v>1.7303240740740501E-2</v>
      </c>
      <c r="B537" s="231">
        <f t="shared" si="16"/>
        <v>9.6321070234113702</v>
      </c>
      <c r="F537">
        <v>24</v>
      </c>
      <c r="G537">
        <v>55</v>
      </c>
      <c r="H537">
        <f t="shared" si="17"/>
        <v>0.4152777777777778</v>
      </c>
    </row>
    <row r="538" spans="1:8" x14ac:dyDescent="0.2">
      <c r="A538" s="233">
        <v>1.7314814814814498E-2</v>
      </c>
      <c r="B538" s="231">
        <f t="shared" si="16"/>
        <v>9.6256684491978604</v>
      </c>
      <c r="F538">
        <v>24</v>
      </c>
      <c r="G538">
        <v>56</v>
      </c>
      <c r="H538">
        <f t="shared" si="17"/>
        <v>0.41555555555555557</v>
      </c>
    </row>
    <row r="539" spans="1:8" x14ac:dyDescent="0.2">
      <c r="A539" s="233">
        <v>1.73263888888886E-2</v>
      </c>
      <c r="B539" s="231">
        <f t="shared" si="16"/>
        <v>9.6192384769539085</v>
      </c>
      <c r="F539">
        <v>24</v>
      </c>
      <c r="G539">
        <v>57</v>
      </c>
      <c r="H539">
        <f t="shared" si="17"/>
        <v>0.41583333333333333</v>
      </c>
    </row>
    <row r="540" spans="1:8" x14ac:dyDescent="0.2">
      <c r="A540" s="233">
        <v>1.7337962962962701E-2</v>
      </c>
      <c r="B540" s="231">
        <f t="shared" si="16"/>
        <v>9.6128170894526033</v>
      </c>
      <c r="F540">
        <v>24</v>
      </c>
      <c r="G540">
        <v>58</v>
      </c>
      <c r="H540">
        <f t="shared" si="17"/>
        <v>0.41611111111111115</v>
      </c>
    </row>
    <row r="541" spans="1:8" x14ac:dyDescent="0.2">
      <c r="A541" s="233">
        <v>1.7349537037036799E-2</v>
      </c>
      <c r="B541" s="231">
        <f t="shared" si="16"/>
        <v>9.6064042695130087</v>
      </c>
      <c r="F541">
        <v>24</v>
      </c>
      <c r="G541">
        <v>59</v>
      </c>
      <c r="H541">
        <f t="shared" si="17"/>
        <v>0.41638888888888892</v>
      </c>
    </row>
    <row r="542" spans="1:8" x14ac:dyDescent="0.2">
      <c r="A542" s="233">
        <v>1.73611111111108E-2</v>
      </c>
      <c r="B542" s="231">
        <f t="shared" si="16"/>
        <v>9.6</v>
      </c>
      <c r="F542">
        <v>25</v>
      </c>
      <c r="G542">
        <v>0</v>
      </c>
      <c r="H542">
        <f t="shared" si="17"/>
        <v>0.41666666666666669</v>
      </c>
    </row>
    <row r="543" spans="1:8" x14ac:dyDescent="0.2">
      <c r="A543" s="233">
        <v>1.7372685185184901E-2</v>
      </c>
      <c r="B543" s="231">
        <f t="shared" si="16"/>
        <v>9.5936042638241172</v>
      </c>
      <c r="F543">
        <v>25</v>
      </c>
      <c r="G543">
        <v>1</v>
      </c>
      <c r="H543">
        <f t="shared" si="17"/>
        <v>0.41694444444444445</v>
      </c>
    </row>
    <row r="544" spans="1:8" x14ac:dyDescent="0.2">
      <c r="A544" s="233">
        <v>1.7384259259258999E-2</v>
      </c>
      <c r="B544" s="231">
        <f t="shared" si="16"/>
        <v>9.5872170439414113</v>
      </c>
      <c r="F544">
        <v>25</v>
      </c>
      <c r="G544">
        <v>2</v>
      </c>
      <c r="H544">
        <f t="shared" si="17"/>
        <v>0.41722222222222222</v>
      </c>
    </row>
    <row r="545" spans="1:8" x14ac:dyDescent="0.2">
      <c r="A545" s="233">
        <v>1.73958333333331E-2</v>
      </c>
      <c r="B545" s="231">
        <f t="shared" si="16"/>
        <v>9.5808383233532926</v>
      </c>
      <c r="F545">
        <v>25</v>
      </c>
      <c r="G545">
        <v>3</v>
      </c>
      <c r="H545">
        <f t="shared" si="17"/>
        <v>0.41750000000000004</v>
      </c>
    </row>
    <row r="546" spans="1:8" x14ac:dyDescent="0.2">
      <c r="A546" s="233">
        <v>1.7407407407407101E-2</v>
      </c>
      <c r="B546" s="231">
        <f t="shared" si="16"/>
        <v>9.5744680851063819</v>
      </c>
      <c r="F546">
        <v>25</v>
      </c>
      <c r="G546">
        <v>4</v>
      </c>
      <c r="H546">
        <f t="shared" si="17"/>
        <v>0.4177777777777778</v>
      </c>
    </row>
    <row r="547" spans="1:8" x14ac:dyDescent="0.2">
      <c r="A547" s="233">
        <v>1.7418981481481199E-2</v>
      </c>
      <c r="B547" s="231">
        <f t="shared" si="16"/>
        <v>9.5681063122923593</v>
      </c>
      <c r="F547">
        <v>25</v>
      </c>
      <c r="G547">
        <v>5</v>
      </c>
      <c r="H547">
        <f t="shared" si="17"/>
        <v>0.41805555555555557</v>
      </c>
    </row>
    <row r="548" spans="1:8" x14ac:dyDescent="0.2">
      <c r="A548" s="233">
        <v>1.74305555555553E-2</v>
      </c>
      <c r="B548" s="231">
        <f t="shared" si="16"/>
        <v>9.5617529880478092</v>
      </c>
      <c r="F548">
        <v>25</v>
      </c>
      <c r="G548">
        <v>6</v>
      </c>
      <c r="H548">
        <f t="shared" si="17"/>
        <v>0.41833333333333333</v>
      </c>
    </row>
    <row r="549" spans="1:8" x14ac:dyDescent="0.2">
      <c r="A549" s="233">
        <v>1.7442129629629401E-2</v>
      </c>
      <c r="B549" s="231">
        <f t="shared" si="16"/>
        <v>9.5554080955540801</v>
      </c>
      <c r="F549">
        <v>25</v>
      </c>
      <c r="G549">
        <v>7</v>
      </c>
      <c r="H549">
        <f t="shared" si="17"/>
        <v>0.41861111111111116</v>
      </c>
    </row>
    <row r="550" spans="1:8" x14ac:dyDescent="0.2">
      <c r="A550" s="233">
        <v>1.7453703703703399E-2</v>
      </c>
      <c r="B550" s="231">
        <f t="shared" si="16"/>
        <v>9.549071618037134</v>
      </c>
      <c r="F550">
        <v>25</v>
      </c>
      <c r="G550">
        <v>8</v>
      </c>
      <c r="H550">
        <f t="shared" si="17"/>
        <v>0.41888888888888892</v>
      </c>
    </row>
    <row r="551" spans="1:8" x14ac:dyDescent="0.2">
      <c r="A551" s="233">
        <v>1.74652777777775E-2</v>
      </c>
      <c r="B551" s="231">
        <f t="shared" si="16"/>
        <v>9.5427435387673949</v>
      </c>
      <c r="F551">
        <v>25</v>
      </c>
      <c r="G551">
        <v>9</v>
      </c>
      <c r="H551">
        <f t="shared" si="17"/>
        <v>0.41916666666666669</v>
      </c>
    </row>
    <row r="552" spans="1:8" x14ac:dyDescent="0.2">
      <c r="A552" s="233">
        <v>1.7476851851851601E-2</v>
      </c>
      <c r="B552" s="231">
        <f t="shared" si="16"/>
        <v>9.5364238410596016</v>
      </c>
      <c r="F552">
        <v>25</v>
      </c>
      <c r="G552">
        <v>10</v>
      </c>
      <c r="H552">
        <f t="shared" si="17"/>
        <v>0.41944444444444445</v>
      </c>
    </row>
    <row r="553" spans="1:8" x14ac:dyDescent="0.2">
      <c r="A553" s="233">
        <v>1.7488425925925699E-2</v>
      </c>
      <c r="B553" s="231">
        <f t="shared" si="16"/>
        <v>9.5301125082726674</v>
      </c>
      <c r="F553">
        <v>25</v>
      </c>
      <c r="G553">
        <v>11</v>
      </c>
      <c r="H553">
        <f t="shared" si="17"/>
        <v>0.41972222222222222</v>
      </c>
    </row>
    <row r="554" spans="1:8" x14ac:dyDescent="0.2">
      <c r="A554" s="233">
        <v>1.74999999999997E-2</v>
      </c>
      <c r="B554" s="231">
        <f t="shared" si="16"/>
        <v>9.5238095238095237</v>
      </c>
      <c r="F554">
        <v>25</v>
      </c>
      <c r="G554">
        <v>12</v>
      </c>
      <c r="H554">
        <f t="shared" si="17"/>
        <v>0.42000000000000004</v>
      </c>
    </row>
    <row r="555" spans="1:8" x14ac:dyDescent="0.2">
      <c r="A555" s="233">
        <v>1.7511574074073801E-2</v>
      </c>
      <c r="B555" s="231">
        <f t="shared" si="16"/>
        <v>9.517514871116985</v>
      </c>
      <c r="F555">
        <v>25</v>
      </c>
      <c r="G555">
        <v>13</v>
      </c>
      <c r="H555">
        <f t="shared" si="17"/>
        <v>0.42027777777777781</v>
      </c>
    </row>
    <row r="556" spans="1:8" x14ac:dyDescent="0.2">
      <c r="A556" s="233">
        <v>1.7523148148147899E-2</v>
      </c>
      <c r="B556" s="231">
        <f t="shared" si="16"/>
        <v>9.5112285336856015</v>
      </c>
      <c r="F556">
        <v>25</v>
      </c>
      <c r="G556">
        <v>14</v>
      </c>
      <c r="H556">
        <f t="shared" si="17"/>
        <v>0.42055555555555557</v>
      </c>
    </row>
    <row r="557" spans="1:8" x14ac:dyDescent="0.2">
      <c r="A557" s="233">
        <v>1.75347222222219E-2</v>
      </c>
      <c r="B557" s="231">
        <f t="shared" si="16"/>
        <v>9.5049504950495045</v>
      </c>
      <c r="F557">
        <v>25</v>
      </c>
      <c r="G557">
        <v>15</v>
      </c>
      <c r="H557">
        <f t="shared" si="17"/>
        <v>0.42083333333333334</v>
      </c>
    </row>
    <row r="558" spans="1:8" x14ac:dyDescent="0.2">
      <c r="A558" s="233">
        <v>1.7546296296296001E-2</v>
      </c>
      <c r="B558" s="231">
        <f t="shared" si="16"/>
        <v>9.4986807387862804</v>
      </c>
      <c r="F558">
        <v>25</v>
      </c>
      <c r="G558">
        <v>16</v>
      </c>
      <c r="H558">
        <f t="shared" si="17"/>
        <v>0.4211111111111111</v>
      </c>
    </row>
    <row r="559" spans="1:8" x14ac:dyDescent="0.2">
      <c r="A559" s="233">
        <v>1.7557870370370099E-2</v>
      </c>
      <c r="B559" s="231">
        <f t="shared" si="16"/>
        <v>9.4924192485168088</v>
      </c>
      <c r="F559">
        <v>25</v>
      </c>
      <c r="G559">
        <v>17</v>
      </c>
      <c r="H559">
        <f t="shared" si="17"/>
        <v>0.42138888888888892</v>
      </c>
    </row>
    <row r="560" spans="1:8" x14ac:dyDescent="0.2">
      <c r="A560" s="233">
        <v>1.75694444444442E-2</v>
      </c>
      <c r="B560" s="231">
        <f t="shared" si="16"/>
        <v>9.4861660079051386</v>
      </c>
      <c r="F560">
        <v>25</v>
      </c>
      <c r="G560">
        <v>18</v>
      </c>
      <c r="H560">
        <f t="shared" si="17"/>
        <v>0.42166666666666669</v>
      </c>
    </row>
    <row r="561" spans="1:8" x14ac:dyDescent="0.2">
      <c r="A561" s="233">
        <v>1.7581018518518201E-2</v>
      </c>
      <c r="B561" s="231">
        <f t="shared" si="16"/>
        <v>9.4799210006583277</v>
      </c>
      <c r="F561">
        <v>25</v>
      </c>
      <c r="G561">
        <v>19</v>
      </c>
      <c r="H561">
        <f t="shared" si="17"/>
        <v>0.42194444444444446</v>
      </c>
    </row>
    <row r="562" spans="1:8" x14ac:dyDescent="0.2">
      <c r="A562" s="233">
        <v>1.7592592592592299E-2</v>
      </c>
      <c r="B562" s="231">
        <f t="shared" si="16"/>
        <v>9.473684210526315</v>
      </c>
      <c r="F562">
        <v>25</v>
      </c>
      <c r="G562">
        <v>20</v>
      </c>
      <c r="H562">
        <f t="shared" si="17"/>
        <v>0.42222222222222222</v>
      </c>
    </row>
    <row r="563" spans="1:8" x14ac:dyDescent="0.2">
      <c r="A563" s="233">
        <v>1.76041666666664E-2</v>
      </c>
      <c r="B563" s="231">
        <f t="shared" si="16"/>
        <v>9.4674556213017738</v>
      </c>
      <c r="F563">
        <v>25</v>
      </c>
      <c r="G563">
        <v>21</v>
      </c>
      <c r="H563">
        <f t="shared" si="17"/>
        <v>0.42250000000000004</v>
      </c>
    </row>
    <row r="564" spans="1:8" x14ac:dyDescent="0.2">
      <c r="A564" s="233">
        <v>1.7615740740740501E-2</v>
      </c>
      <c r="B564" s="231">
        <f t="shared" si="16"/>
        <v>9.4612352168199738</v>
      </c>
      <c r="F564">
        <v>25</v>
      </c>
      <c r="G564">
        <v>22</v>
      </c>
      <c r="H564">
        <f t="shared" si="17"/>
        <v>0.42277777777777781</v>
      </c>
    </row>
    <row r="565" spans="1:8" x14ac:dyDescent="0.2">
      <c r="A565" s="233">
        <v>1.7627314814814499E-2</v>
      </c>
      <c r="B565" s="231">
        <f t="shared" si="16"/>
        <v>9.455022980958633</v>
      </c>
      <c r="F565">
        <v>25</v>
      </c>
      <c r="G565">
        <v>23</v>
      </c>
      <c r="H565">
        <f t="shared" si="17"/>
        <v>0.42305555555555557</v>
      </c>
    </row>
    <row r="566" spans="1:8" x14ac:dyDescent="0.2">
      <c r="A566" s="233">
        <v>1.76388888888886E-2</v>
      </c>
      <c r="B566" s="231">
        <f t="shared" si="16"/>
        <v>9.4488188976377945</v>
      </c>
      <c r="F566">
        <v>25</v>
      </c>
      <c r="G566">
        <v>24</v>
      </c>
      <c r="H566">
        <f t="shared" si="17"/>
        <v>0.42333333333333334</v>
      </c>
    </row>
    <row r="567" spans="1:8" x14ac:dyDescent="0.2">
      <c r="A567" s="233">
        <v>1.7650462962962701E-2</v>
      </c>
      <c r="B567" s="231">
        <f t="shared" si="16"/>
        <v>9.442622950819672</v>
      </c>
      <c r="F567">
        <v>25</v>
      </c>
      <c r="G567">
        <v>25</v>
      </c>
      <c r="H567">
        <f t="shared" si="17"/>
        <v>0.4236111111111111</v>
      </c>
    </row>
    <row r="568" spans="1:8" x14ac:dyDescent="0.2">
      <c r="A568" s="233">
        <v>1.7662037037036799E-2</v>
      </c>
      <c r="B568" s="231">
        <f t="shared" si="16"/>
        <v>9.4364351245085185</v>
      </c>
      <c r="F568">
        <v>25</v>
      </c>
      <c r="G568">
        <v>26</v>
      </c>
      <c r="H568">
        <f t="shared" si="17"/>
        <v>0.42388888888888893</v>
      </c>
    </row>
    <row r="569" spans="1:8" x14ac:dyDescent="0.2">
      <c r="A569" s="233">
        <v>1.76736111111108E-2</v>
      </c>
      <c r="B569" s="231">
        <f t="shared" si="16"/>
        <v>9.4302554027504915</v>
      </c>
      <c r="F569">
        <v>25</v>
      </c>
      <c r="G569">
        <v>27</v>
      </c>
      <c r="H569">
        <f t="shared" si="17"/>
        <v>0.42416666666666669</v>
      </c>
    </row>
    <row r="570" spans="1:8" x14ac:dyDescent="0.2">
      <c r="A570" s="233">
        <v>1.7685185185184901E-2</v>
      </c>
      <c r="B570" s="231">
        <f t="shared" si="16"/>
        <v>9.4240837696335067</v>
      </c>
      <c r="F570">
        <v>25</v>
      </c>
      <c r="G570">
        <v>28</v>
      </c>
      <c r="H570">
        <f t="shared" si="17"/>
        <v>0.42444444444444446</v>
      </c>
    </row>
    <row r="571" spans="1:8" x14ac:dyDescent="0.2">
      <c r="A571" s="233">
        <v>1.7696759259258999E-2</v>
      </c>
      <c r="B571" s="231">
        <f t="shared" si="16"/>
        <v>9.4179202092871162</v>
      </c>
      <c r="F571">
        <v>25</v>
      </c>
      <c r="G571">
        <v>29</v>
      </c>
      <c r="H571">
        <f t="shared" si="17"/>
        <v>0.42472222222222222</v>
      </c>
    </row>
    <row r="572" spans="1:8" x14ac:dyDescent="0.2">
      <c r="A572" s="233">
        <v>1.77083333333331E-2</v>
      </c>
      <c r="B572" s="231">
        <f t="shared" si="16"/>
        <v>9.4117647058823515</v>
      </c>
      <c r="F572">
        <v>25</v>
      </c>
      <c r="G572">
        <v>30</v>
      </c>
      <c r="H572">
        <f t="shared" si="17"/>
        <v>0.42500000000000004</v>
      </c>
    </row>
    <row r="573" spans="1:8" x14ac:dyDescent="0.2">
      <c r="A573" s="233">
        <v>1.7719907407407101E-2</v>
      </c>
      <c r="B573" s="231">
        <f t="shared" si="16"/>
        <v>9.4056172436316121</v>
      </c>
      <c r="F573">
        <v>25</v>
      </c>
      <c r="G573">
        <v>31</v>
      </c>
      <c r="H573">
        <f t="shared" si="17"/>
        <v>0.42527777777777781</v>
      </c>
    </row>
    <row r="574" spans="1:8" x14ac:dyDescent="0.2">
      <c r="A574" s="233">
        <v>1.7731481481481199E-2</v>
      </c>
      <c r="B574" s="231">
        <f t="shared" si="16"/>
        <v>9.3994778067885107</v>
      </c>
      <c r="F574">
        <v>25</v>
      </c>
      <c r="G574">
        <v>32</v>
      </c>
      <c r="H574">
        <f t="shared" si="17"/>
        <v>0.42555555555555558</v>
      </c>
    </row>
    <row r="575" spans="1:8" x14ac:dyDescent="0.2">
      <c r="A575" s="233">
        <v>1.77430555555553E-2</v>
      </c>
      <c r="B575" s="231">
        <f t="shared" si="16"/>
        <v>9.393346379647749</v>
      </c>
      <c r="F575">
        <v>25</v>
      </c>
      <c r="G575">
        <v>33</v>
      </c>
      <c r="H575">
        <f t="shared" si="17"/>
        <v>0.42583333333333334</v>
      </c>
    </row>
    <row r="576" spans="1:8" x14ac:dyDescent="0.2">
      <c r="A576" s="233">
        <v>1.7754629629629301E-2</v>
      </c>
      <c r="B576" s="231">
        <f t="shared" si="16"/>
        <v>9.3872229465449806</v>
      </c>
      <c r="F576">
        <v>25</v>
      </c>
      <c r="G576">
        <v>34</v>
      </c>
      <c r="H576">
        <f t="shared" si="17"/>
        <v>0.42611111111111111</v>
      </c>
    </row>
    <row r="577" spans="1:8" x14ac:dyDescent="0.2">
      <c r="A577" s="233">
        <v>1.7766203703703399E-2</v>
      </c>
      <c r="B577" s="231">
        <f t="shared" si="16"/>
        <v>9.3811074918566764</v>
      </c>
      <c r="F577">
        <v>25</v>
      </c>
      <c r="G577">
        <v>35</v>
      </c>
      <c r="H577">
        <f t="shared" si="17"/>
        <v>0.42638888888888893</v>
      </c>
    </row>
    <row r="578" spans="1:8" x14ac:dyDescent="0.2">
      <c r="A578" s="233">
        <v>1.77777777777775E-2</v>
      </c>
      <c r="B578" s="231">
        <f t="shared" si="16"/>
        <v>9.375</v>
      </c>
      <c r="F578">
        <v>25</v>
      </c>
      <c r="G578">
        <v>36</v>
      </c>
      <c r="H578">
        <f t="shared" si="17"/>
        <v>0.42666666666666669</v>
      </c>
    </row>
    <row r="579" spans="1:8" x14ac:dyDescent="0.2">
      <c r="A579" s="233">
        <v>1.7789351851851602E-2</v>
      </c>
      <c r="B579" s="231">
        <f t="shared" ref="B579:B642" si="18">$C$1/H579</f>
        <v>9.3689004554326605</v>
      </c>
      <c r="F579">
        <v>25</v>
      </c>
      <c r="G579">
        <v>37</v>
      </c>
      <c r="H579">
        <f t="shared" ref="H579:H642" si="19">F579/60+G579/3600</f>
        <v>0.42694444444444446</v>
      </c>
    </row>
    <row r="580" spans="1:8" x14ac:dyDescent="0.2">
      <c r="A580" s="233">
        <v>1.7800925925925599E-2</v>
      </c>
      <c r="B580" s="231">
        <f t="shared" si="18"/>
        <v>9.3628088426527949</v>
      </c>
      <c r="F580">
        <v>25</v>
      </c>
      <c r="G580">
        <v>38</v>
      </c>
      <c r="H580">
        <f t="shared" si="19"/>
        <v>0.42722222222222223</v>
      </c>
    </row>
    <row r="581" spans="1:8" x14ac:dyDescent="0.2">
      <c r="A581" s="233">
        <v>1.78124999999997E-2</v>
      </c>
      <c r="B581" s="231">
        <f t="shared" si="18"/>
        <v>9.3567251461988299</v>
      </c>
      <c r="F581">
        <v>25</v>
      </c>
      <c r="G581">
        <v>39</v>
      </c>
      <c r="H581">
        <f t="shared" si="19"/>
        <v>0.42749999999999999</v>
      </c>
    </row>
    <row r="582" spans="1:8" x14ac:dyDescent="0.2">
      <c r="A582" s="233">
        <v>1.7824074074073801E-2</v>
      </c>
      <c r="B582" s="231">
        <f t="shared" si="18"/>
        <v>9.3506493506493502</v>
      </c>
      <c r="F582">
        <v>25</v>
      </c>
      <c r="G582">
        <v>40</v>
      </c>
      <c r="H582">
        <f t="shared" si="19"/>
        <v>0.42777777777777781</v>
      </c>
    </row>
    <row r="583" spans="1:8" x14ac:dyDescent="0.2">
      <c r="A583" s="233">
        <v>1.7835648148147899E-2</v>
      </c>
      <c r="B583" s="231">
        <f t="shared" si="18"/>
        <v>9.3445814406229708</v>
      </c>
      <c r="F583">
        <v>25</v>
      </c>
      <c r="G583">
        <v>41</v>
      </c>
      <c r="H583">
        <f t="shared" si="19"/>
        <v>0.42805555555555558</v>
      </c>
    </row>
    <row r="584" spans="1:8" x14ac:dyDescent="0.2">
      <c r="A584" s="233">
        <v>1.78472222222219E-2</v>
      </c>
      <c r="B584" s="231">
        <f t="shared" si="18"/>
        <v>9.3385214007782107</v>
      </c>
      <c r="F584">
        <v>25</v>
      </c>
      <c r="G584">
        <v>42</v>
      </c>
      <c r="H584">
        <f t="shared" si="19"/>
        <v>0.42833333333333334</v>
      </c>
    </row>
    <row r="585" spans="1:8" x14ac:dyDescent="0.2">
      <c r="A585" s="233">
        <v>1.7858796296296001E-2</v>
      </c>
      <c r="B585" s="231">
        <f t="shared" si="18"/>
        <v>9.3324692158133509</v>
      </c>
      <c r="F585">
        <v>25</v>
      </c>
      <c r="G585">
        <v>43</v>
      </c>
      <c r="H585">
        <f t="shared" si="19"/>
        <v>0.42861111111111111</v>
      </c>
    </row>
    <row r="586" spans="1:8" x14ac:dyDescent="0.2">
      <c r="A586" s="233">
        <v>1.7870370370370099E-2</v>
      </c>
      <c r="B586" s="231">
        <f t="shared" si="18"/>
        <v>9.3264248704663206</v>
      </c>
      <c r="F586">
        <v>25</v>
      </c>
      <c r="G586">
        <v>44</v>
      </c>
      <c r="H586">
        <f t="shared" si="19"/>
        <v>0.42888888888888893</v>
      </c>
    </row>
    <row r="587" spans="1:8" x14ac:dyDescent="0.2">
      <c r="A587" s="233">
        <v>1.7881944444444201E-2</v>
      </c>
      <c r="B587" s="231">
        <f t="shared" si="18"/>
        <v>9.3203883495145625</v>
      </c>
      <c r="F587">
        <v>25</v>
      </c>
      <c r="G587">
        <v>45</v>
      </c>
      <c r="H587">
        <f t="shared" si="19"/>
        <v>0.4291666666666667</v>
      </c>
    </row>
    <row r="588" spans="1:8" x14ac:dyDescent="0.2">
      <c r="A588" s="233">
        <v>1.7893518518518201E-2</v>
      </c>
      <c r="B588" s="231">
        <f t="shared" si="18"/>
        <v>9.3143596377749027</v>
      </c>
      <c r="F588">
        <v>25</v>
      </c>
      <c r="G588">
        <v>46</v>
      </c>
      <c r="H588">
        <f t="shared" si="19"/>
        <v>0.42944444444444446</v>
      </c>
    </row>
    <row r="589" spans="1:8" x14ac:dyDescent="0.2">
      <c r="A589" s="233">
        <v>1.7905092592592299E-2</v>
      </c>
      <c r="B589" s="231">
        <f t="shared" si="18"/>
        <v>9.3083387201034267</v>
      </c>
      <c r="F589">
        <v>25</v>
      </c>
      <c r="G589">
        <v>47</v>
      </c>
      <c r="H589">
        <f t="shared" si="19"/>
        <v>0.42972222222222223</v>
      </c>
    </row>
    <row r="590" spans="1:8" x14ac:dyDescent="0.2">
      <c r="A590" s="233">
        <v>1.79166666666664E-2</v>
      </c>
      <c r="B590" s="231">
        <f t="shared" si="18"/>
        <v>9.3023255813953494</v>
      </c>
      <c r="F590">
        <v>25</v>
      </c>
      <c r="G590">
        <v>48</v>
      </c>
      <c r="H590">
        <f t="shared" si="19"/>
        <v>0.43</v>
      </c>
    </row>
    <row r="591" spans="1:8" x14ac:dyDescent="0.2">
      <c r="A591" s="233">
        <v>1.7928240740740401E-2</v>
      </c>
      <c r="B591" s="231">
        <f t="shared" si="18"/>
        <v>9.2963202065848929</v>
      </c>
      <c r="F591">
        <v>25</v>
      </c>
      <c r="G591">
        <v>49</v>
      </c>
      <c r="H591">
        <f t="shared" si="19"/>
        <v>0.43027777777777781</v>
      </c>
    </row>
    <row r="592" spans="1:8" x14ac:dyDescent="0.2">
      <c r="A592" s="233">
        <v>1.7939814814814499E-2</v>
      </c>
      <c r="B592" s="231">
        <f t="shared" si="18"/>
        <v>9.2903225806451601</v>
      </c>
      <c r="F592">
        <v>25</v>
      </c>
      <c r="G592">
        <v>50</v>
      </c>
      <c r="H592">
        <f t="shared" si="19"/>
        <v>0.43055555555555558</v>
      </c>
    </row>
    <row r="593" spans="1:8" x14ac:dyDescent="0.2">
      <c r="A593" s="233">
        <v>1.79513888888886E-2</v>
      </c>
      <c r="B593" s="231">
        <f t="shared" si="18"/>
        <v>9.2843326885880071</v>
      </c>
      <c r="F593">
        <v>25</v>
      </c>
      <c r="G593">
        <v>51</v>
      </c>
      <c r="H593">
        <f t="shared" si="19"/>
        <v>0.43083333333333335</v>
      </c>
    </row>
    <row r="594" spans="1:8" x14ac:dyDescent="0.2">
      <c r="A594" s="233">
        <v>1.7962962962962702E-2</v>
      </c>
      <c r="B594" s="231">
        <f t="shared" si="18"/>
        <v>9.2783505154639183</v>
      </c>
      <c r="F594">
        <v>25</v>
      </c>
      <c r="G594">
        <v>52</v>
      </c>
      <c r="H594">
        <f t="shared" si="19"/>
        <v>0.43111111111111111</v>
      </c>
    </row>
    <row r="595" spans="1:8" x14ac:dyDescent="0.2">
      <c r="A595" s="233">
        <v>1.7974537037036699E-2</v>
      </c>
      <c r="B595" s="231">
        <f t="shared" si="18"/>
        <v>9.2723760463618792</v>
      </c>
      <c r="F595">
        <v>25</v>
      </c>
      <c r="G595">
        <v>53</v>
      </c>
      <c r="H595">
        <f t="shared" si="19"/>
        <v>0.43138888888888893</v>
      </c>
    </row>
    <row r="596" spans="1:8" x14ac:dyDescent="0.2">
      <c r="A596" s="233">
        <v>1.79861111111108E-2</v>
      </c>
      <c r="B596" s="231">
        <f t="shared" si="18"/>
        <v>9.2664092664092657</v>
      </c>
      <c r="F596">
        <v>25</v>
      </c>
      <c r="G596">
        <v>54</v>
      </c>
      <c r="H596">
        <f t="shared" si="19"/>
        <v>0.4316666666666667</v>
      </c>
    </row>
    <row r="597" spans="1:8" x14ac:dyDescent="0.2">
      <c r="A597" s="233">
        <v>1.7997685185184902E-2</v>
      </c>
      <c r="B597" s="231">
        <f t="shared" si="18"/>
        <v>9.260450160771704</v>
      </c>
      <c r="F597">
        <v>25</v>
      </c>
      <c r="G597">
        <v>55</v>
      </c>
      <c r="H597">
        <f t="shared" si="19"/>
        <v>0.43194444444444446</v>
      </c>
    </row>
    <row r="598" spans="1:8" x14ac:dyDescent="0.2">
      <c r="A598" s="233">
        <v>1.8009259259258999E-2</v>
      </c>
      <c r="B598" s="231">
        <f t="shared" si="18"/>
        <v>9.2544987146529554</v>
      </c>
      <c r="F598">
        <v>25</v>
      </c>
      <c r="G598">
        <v>56</v>
      </c>
      <c r="H598">
        <f t="shared" si="19"/>
        <v>0.43222222222222223</v>
      </c>
    </row>
    <row r="599" spans="1:8" x14ac:dyDescent="0.2">
      <c r="A599" s="233">
        <v>1.8020833333333E-2</v>
      </c>
      <c r="B599" s="231">
        <f t="shared" si="18"/>
        <v>9.2485549132947984</v>
      </c>
      <c r="F599">
        <v>25</v>
      </c>
      <c r="G599">
        <v>57</v>
      </c>
      <c r="H599">
        <f t="shared" si="19"/>
        <v>0.4325</v>
      </c>
    </row>
    <row r="600" spans="1:8" x14ac:dyDescent="0.2">
      <c r="A600" s="233">
        <v>1.8032407407407101E-2</v>
      </c>
      <c r="B600" s="231">
        <f t="shared" si="18"/>
        <v>9.2426187419768926</v>
      </c>
      <c r="F600">
        <v>25</v>
      </c>
      <c r="G600">
        <v>58</v>
      </c>
      <c r="H600">
        <f t="shared" si="19"/>
        <v>0.43277777777777782</v>
      </c>
    </row>
    <row r="601" spans="1:8" x14ac:dyDescent="0.2">
      <c r="A601" s="233">
        <v>1.8043981481481199E-2</v>
      </c>
      <c r="B601" s="231">
        <f t="shared" si="18"/>
        <v>9.236690186016677</v>
      </c>
      <c r="F601">
        <v>25</v>
      </c>
      <c r="G601">
        <v>59</v>
      </c>
      <c r="H601">
        <f t="shared" si="19"/>
        <v>0.43305555555555558</v>
      </c>
    </row>
    <row r="602" spans="1:8" x14ac:dyDescent="0.2">
      <c r="A602" s="233">
        <v>1.8055555555555301E-2</v>
      </c>
      <c r="B602" s="231">
        <f t="shared" si="18"/>
        <v>9.2307692307692299</v>
      </c>
      <c r="F602">
        <v>26</v>
      </c>
      <c r="G602">
        <v>0</v>
      </c>
      <c r="H602">
        <f t="shared" si="19"/>
        <v>0.43333333333333335</v>
      </c>
    </row>
    <row r="603" spans="1:8" x14ac:dyDescent="0.2">
      <c r="A603" s="233">
        <v>1.8067129629629301E-2</v>
      </c>
      <c r="B603" s="231">
        <f t="shared" si="18"/>
        <v>9.2248558616271623</v>
      </c>
      <c r="F603">
        <v>26</v>
      </c>
      <c r="G603">
        <v>1</v>
      </c>
      <c r="H603">
        <f t="shared" si="19"/>
        <v>0.43361111111111111</v>
      </c>
    </row>
    <row r="604" spans="1:8" x14ac:dyDescent="0.2">
      <c r="A604" s="233">
        <v>1.8078703703703399E-2</v>
      </c>
      <c r="B604" s="231">
        <f t="shared" si="18"/>
        <v>9.2189500640204862</v>
      </c>
      <c r="F604">
        <v>26</v>
      </c>
      <c r="G604">
        <v>2</v>
      </c>
      <c r="H604">
        <f t="shared" si="19"/>
        <v>0.43388888888888888</v>
      </c>
    </row>
    <row r="605" spans="1:8" x14ac:dyDescent="0.2">
      <c r="A605" s="233">
        <v>1.80902777777775E-2</v>
      </c>
      <c r="B605" s="231">
        <f t="shared" si="18"/>
        <v>9.2130518234165066</v>
      </c>
      <c r="F605">
        <v>26</v>
      </c>
      <c r="G605">
        <v>3</v>
      </c>
      <c r="H605">
        <f t="shared" si="19"/>
        <v>0.4341666666666667</v>
      </c>
    </row>
    <row r="606" spans="1:8" x14ac:dyDescent="0.2">
      <c r="A606" s="233">
        <v>1.8101851851851501E-2</v>
      </c>
      <c r="B606" s="231">
        <f t="shared" si="18"/>
        <v>9.2071611253196934</v>
      </c>
      <c r="F606">
        <v>26</v>
      </c>
      <c r="G606">
        <v>4</v>
      </c>
      <c r="H606">
        <f t="shared" si="19"/>
        <v>0.43444444444444447</v>
      </c>
    </row>
    <row r="607" spans="1:8" x14ac:dyDescent="0.2">
      <c r="A607" s="233">
        <v>1.8113425925925599E-2</v>
      </c>
      <c r="B607" s="231">
        <f t="shared" si="18"/>
        <v>9.201277955271566</v>
      </c>
      <c r="F607">
        <v>26</v>
      </c>
      <c r="G607">
        <v>5</v>
      </c>
      <c r="H607">
        <f t="shared" si="19"/>
        <v>0.43472222222222223</v>
      </c>
    </row>
    <row r="608" spans="1:8" x14ac:dyDescent="0.2">
      <c r="A608" s="233">
        <v>1.81249999999997E-2</v>
      </c>
      <c r="B608" s="231">
        <f t="shared" si="18"/>
        <v>9.1954022988505741</v>
      </c>
      <c r="F608">
        <v>26</v>
      </c>
      <c r="G608">
        <v>6</v>
      </c>
      <c r="H608">
        <f t="shared" si="19"/>
        <v>0.435</v>
      </c>
    </row>
    <row r="609" spans="1:8" x14ac:dyDescent="0.2">
      <c r="A609" s="233">
        <v>1.8136574074073802E-2</v>
      </c>
      <c r="B609" s="231">
        <f t="shared" si="18"/>
        <v>9.1895341416719845</v>
      </c>
      <c r="F609">
        <v>26</v>
      </c>
      <c r="G609">
        <v>7</v>
      </c>
      <c r="H609">
        <f t="shared" si="19"/>
        <v>0.43527777777777782</v>
      </c>
    </row>
    <row r="610" spans="1:8" x14ac:dyDescent="0.2">
      <c r="A610" s="233">
        <v>1.8148148148147799E-2</v>
      </c>
      <c r="B610" s="231">
        <f t="shared" si="18"/>
        <v>9.1836734693877542</v>
      </c>
      <c r="F610">
        <v>26</v>
      </c>
      <c r="G610">
        <v>8</v>
      </c>
      <c r="H610">
        <f t="shared" si="19"/>
        <v>0.43555555555555558</v>
      </c>
    </row>
    <row r="611" spans="1:8" x14ac:dyDescent="0.2">
      <c r="A611" s="233">
        <v>1.81597222222219E-2</v>
      </c>
      <c r="B611" s="231">
        <f t="shared" si="18"/>
        <v>9.1778202676864247</v>
      </c>
      <c r="F611">
        <v>26</v>
      </c>
      <c r="G611">
        <v>9</v>
      </c>
      <c r="H611">
        <f t="shared" si="19"/>
        <v>0.43583333333333335</v>
      </c>
    </row>
    <row r="612" spans="1:8" x14ac:dyDescent="0.2">
      <c r="A612" s="233">
        <v>1.8171296296296002E-2</v>
      </c>
      <c r="B612" s="231">
        <f t="shared" si="18"/>
        <v>9.1719745222929934</v>
      </c>
      <c r="F612">
        <v>26</v>
      </c>
      <c r="G612">
        <v>10</v>
      </c>
      <c r="H612">
        <f t="shared" si="19"/>
        <v>0.43611111111111112</v>
      </c>
    </row>
    <row r="613" spans="1:8" x14ac:dyDescent="0.2">
      <c r="A613" s="233">
        <v>1.8182870370370099E-2</v>
      </c>
      <c r="B613" s="231">
        <f t="shared" si="18"/>
        <v>9.1661362189688091</v>
      </c>
      <c r="F613">
        <v>26</v>
      </c>
      <c r="G613">
        <v>11</v>
      </c>
      <c r="H613">
        <f t="shared" si="19"/>
        <v>0.43638888888888888</v>
      </c>
    </row>
    <row r="614" spans="1:8" x14ac:dyDescent="0.2">
      <c r="A614" s="233">
        <v>1.81944444444441E-2</v>
      </c>
      <c r="B614" s="231">
        <f t="shared" si="18"/>
        <v>9.1603053435114496</v>
      </c>
      <c r="F614">
        <v>26</v>
      </c>
      <c r="G614">
        <v>12</v>
      </c>
      <c r="H614">
        <f t="shared" si="19"/>
        <v>0.4366666666666667</v>
      </c>
    </row>
    <row r="615" spans="1:8" x14ac:dyDescent="0.2">
      <c r="A615" s="233">
        <v>1.8206018518518201E-2</v>
      </c>
      <c r="B615" s="231">
        <f t="shared" si="18"/>
        <v>9.1544818817546076</v>
      </c>
      <c r="F615">
        <v>26</v>
      </c>
      <c r="G615">
        <v>13</v>
      </c>
      <c r="H615">
        <f t="shared" si="19"/>
        <v>0.43694444444444447</v>
      </c>
    </row>
    <row r="616" spans="1:8" x14ac:dyDescent="0.2">
      <c r="A616" s="233">
        <v>1.8217592592592299E-2</v>
      </c>
      <c r="B616" s="231">
        <f t="shared" si="18"/>
        <v>9.1486658195679791</v>
      </c>
      <c r="F616">
        <v>26</v>
      </c>
      <c r="G616">
        <v>14</v>
      </c>
      <c r="H616">
        <f t="shared" si="19"/>
        <v>0.43722222222222223</v>
      </c>
    </row>
    <row r="617" spans="1:8" x14ac:dyDescent="0.2">
      <c r="A617" s="233">
        <v>1.8229166666666401E-2</v>
      </c>
      <c r="B617" s="231">
        <f t="shared" si="18"/>
        <v>9.1428571428571423</v>
      </c>
      <c r="F617">
        <v>26</v>
      </c>
      <c r="G617">
        <v>15</v>
      </c>
      <c r="H617">
        <f t="shared" si="19"/>
        <v>0.4375</v>
      </c>
    </row>
    <row r="618" spans="1:8" x14ac:dyDescent="0.2">
      <c r="A618" s="233">
        <v>1.8240740740740401E-2</v>
      </c>
      <c r="B618" s="231">
        <f t="shared" si="18"/>
        <v>9.1370558375634516</v>
      </c>
      <c r="F618">
        <v>26</v>
      </c>
      <c r="G618">
        <v>16</v>
      </c>
      <c r="H618">
        <f t="shared" si="19"/>
        <v>0.43777777777777777</v>
      </c>
    </row>
    <row r="619" spans="1:8" x14ac:dyDescent="0.2">
      <c r="A619" s="233">
        <v>1.8252314814814499E-2</v>
      </c>
      <c r="B619" s="231">
        <f t="shared" si="18"/>
        <v>9.1312618896639179</v>
      </c>
      <c r="F619">
        <v>26</v>
      </c>
      <c r="G619">
        <v>17</v>
      </c>
      <c r="H619">
        <f t="shared" si="19"/>
        <v>0.43805555555555559</v>
      </c>
    </row>
    <row r="620" spans="1:8" x14ac:dyDescent="0.2">
      <c r="A620" s="233">
        <v>1.8263888888888601E-2</v>
      </c>
      <c r="B620" s="231">
        <f t="shared" si="18"/>
        <v>9.1254752851711025</v>
      </c>
      <c r="F620">
        <v>26</v>
      </c>
      <c r="G620">
        <v>18</v>
      </c>
      <c r="H620">
        <f t="shared" si="19"/>
        <v>0.43833333333333335</v>
      </c>
    </row>
    <row r="621" spans="1:8" x14ac:dyDescent="0.2">
      <c r="A621" s="233">
        <v>1.8275462962962698E-2</v>
      </c>
      <c r="B621" s="231">
        <f t="shared" si="18"/>
        <v>9.119696010132996</v>
      </c>
      <c r="F621">
        <v>26</v>
      </c>
      <c r="G621">
        <v>19</v>
      </c>
      <c r="H621">
        <f t="shared" si="19"/>
        <v>0.43861111111111112</v>
      </c>
    </row>
    <row r="622" spans="1:8" x14ac:dyDescent="0.2">
      <c r="A622" s="233">
        <v>1.8287037037036699E-2</v>
      </c>
      <c r="B622" s="231">
        <f t="shared" si="18"/>
        <v>9.113924050632912</v>
      </c>
      <c r="F622">
        <v>26</v>
      </c>
      <c r="G622">
        <v>20</v>
      </c>
      <c r="H622">
        <f t="shared" si="19"/>
        <v>0.43888888888888888</v>
      </c>
    </row>
    <row r="623" spans="1:8" x14ac:dyDescent="0.2">
      <c r="A623" s="233">
        <v>1.82986111111108E-2</v>
      </c>
      <c r="B623" s="231">
        <f t="shared" si="18"/>
        <v>9.1081593927893731</v>
      </c>
      <c r="F623">
        <v>26</v>
      </c>
      <c r="G623">
        <v>21</v>
      </c>
      <c r="H623">
        <f t="shared" si="19"/>
        <v>0.43916666666666671</v>
      </c>
    </row>
    <row r="624" spans="1:8" x14ac:dyDescent="0.2">
      <c r="A624" s="233">
        <v>1.8310185185184898E-2</v>
      </c>
      <c r="B624" s="231">
        <f t="shared" si="18"/>
        <v>9.1024020227560047</v>
      </c>
      <c r="F624">
        <v>26</v>
      </c>
      <c r="G624">
        <v>22</v>
      </c>
      <c r="H624">
        <f t="shared" si="19"/>
        <v>0.43944444444444447</v>
      </c>
    </row>
    <row r="625" spans="1:8" x14ac:dyDescent="0.2">
      <c r="A625" s="233">
        <v>1.8321759259258899E-2</v>
      </c>
      <c r="B625" s="231">
        <f t="shared" si="18"/>
        <v>9.0966519267214139</v>
      </c>
      <c r="F625">
        <v>26</v>
      </c>
      <c r="G625">
        <v>23</v>
      </c>
      <c r="H625">
        <f t="shared" si="19"/>
        <v>0.43972222222222224</v>
      </c>
    </row>
    <row r="626" spans="1:8" x14ac:dyDescent="0.2">
      <c r="A626" s="233">
        <v>1.8333333333333E-2</v>
      </c>
      <c r="B626" s="231">
        <f t="shared" si="18"/>
        <v>9.0909090909090917</v>
      </c>
      <c r="F626">
        <v>26</v>
      </c>
      <c r="G626">
        <v>24</v>
      </c>
      <c r="H626">
        <f t="shared" si="19"/>
        <v>0.44</v>
      </c>
    </row>
    <row r="627" spans="1:8" x14ac:dyDescent="0.2">
      <c r="A627" s="233">
        <v>1.8344907407407102E-2</v>
      </c>
      <c r="B627" s="231">
        <f t="shared" si="18"/>
        <v>9.0851735015772874</v>
      </c>
      <c r="F627">
        <v>26</v>
      </c>
      <c r="G627">
        <v>25</v>
      </c>
      <c r="H627">
        <f t="shared" si="19"/>
        <v>0.44027777777777777</v>
      </c>
    </row>
    <row r="628" spans="1:8" x14ac:dyDescent="0.2">
      <c r="A628" s="233">
        <v>1.83564814814812E-2</v>
      </c>
      <c r="B628" s="231">
        <f t="shared" si="18"/>
        <v>9.079445145018914</v>
      </c>
      <c r="F628">
        <v>26</v>
      </c>
      <c r="G628">
        <v>26</v>
      </c>
      <c r="H628">
        <f t="shared" si="19"/>
        <v>0.44055555555555559</v>
      </c>
    </row>
    <row r="629" spans="1:8" x14ac:dyDescent="0.2">
      <c r="A629" s="233">
        <v>1.83680555555552E-2</v>
      </c>
      <c r="B629" s="231">
        <f t="shared" si="18"/>
        <v>9.0737240075614363</v>
      </c>
      <c r="F629">
        <v>26</v>
      </c>
      <c r="G629">
        <v>27</v>
      </c>
      <c r="H629">
        <f t="shared" si="19"/>
        <v>0.44083333333333335</v>
      </c>
    </row>
    <row r="630" spans="1:8" x14ac:dyDescent="0.2">
      <c r="A630" s="233">
        <v>1.8379629629629302E-2</v>
      </c>
      <c r="B630" s="231">
        <f t="shared" si="18"/>
        <v>9.0680100755667503</v>
      </c>
      <c r="F630">
        <v>26</v>
      </c>
      <c r="G630">
        <v>28</v>
      </c>
      <c r="H630">
        <f t="shared" si="19"/>
        <v>0.44111111111111112</v>
      </c>
    </row>
    <row r="631" spans="1:8" x14ac:dyDescent="0.2">
      <c r="A631" s="233">
        <v>1.8391203703703399E-2</v>
      </c>
      <c r="B631" s="231">
        <f t="shared" si="18"/>
        <v>9.0623033354310891</v>
      </c>
      <c r="F631">
        <v>26</v>
      </c>
      <c r="G631">
        <v>29</v>
      </c>
      <c r="H631">
        <f t="shared" si="19"/>
        <v>0.44138888888888889</v>
      </c>
    </row>
    <row r="632" spans="1:8" x14ac:dyDescent="0.2">
      <c r="A632" s="233">
        <v>1.8402777777777501E-2</v>
      </c>
      <c r="B632" s="231">
        <f t="shared" si="18"/>
        <v>9.0566037735849054</v>
      </c>
      <c r="F632">
        <v>26</v>
      </c>
      <c r="G632">
        <v>30</v>
      </c>
      <c r="H632">
        <f t="shared" si="19"/>
        <v>0.44166666666666671</v>
      </c>
    </row>
    <row r="633" spans="1:8" x14ac:dyDescent="0.2">
      <c r="A633" s="233">
        <v>1.8414351851851501E-2</v>
      </c>
      <c r="B633" s="231">
        <f t="shared" si="18"/>
        <v>9.0509113764927704</v>
      </c>
      <c r="F633">
        <v>26</v>
      </c>
      <c r="G633">
        <v>31</v>
      </c>
      <c r="H633">
        <f t="shared" si="19"/>
        <v>0.44194444444444447</v>
      </c>
    </row>
    <row r="634" spans="1:8" x14ac:dyDescent="0.2">
      <c r="A634" s="233">
        <v>1.8425925925925599E-2</v>
      </c>
      <c r="B634" s="231">
        <f t="shared" si="18"/>
        <v>9.0452261306532655</v>
      </c>
      <c r="F634">
        <v>26</v>
      </c>
      <c r="G634">
        <v>32</v>
      </c>
      <c r="H634">
        <f t="shared" si="19"/>
        <v>0.44222222222222224</v>
      </c>
    </row>
    <row r="635" spans="1:8" x14ac:dyDescent="0.2">
      <c r="A635" s="233">
        <v>1.8437499999999701E-2</v>
      </c>
      <c r="B635" s="231">
        <f t="shared" si="18"/>
        <v>9.0395480225988702</v>
      </c>
      <c r="F635">
        <v>26</v>
      </c>
      <c r="G635">
        <v>33</v>
      </c>
      <c r="H635">
        <f t="shared" si="19"/>
        <v>0.4425</v>
      </c>
    </row>
    <row r="636" spans="1:8" x14ac:dyDescent="0.2">
      <c r="A636" s="233">
        <v>1.8449074074073701E-2</v>
      </c>
      <c r="B636" s="231">
        <f t="shared" si="18"/>
        <v>9.0338770388958594</v>
      </c>
      <c r="F636">
        <v>26</v>
      </c>
      <c r="G636">
        <v>34</v>
      </c>
      <c r="H636">
        <f t="shared" si="19"/>
        <v>0.44277777777777777</v>
      </c>
    </row>
    <row r="637" spans="1:8" x14ac:dyDescent="0.2">
      <c r="A637" s="233">
        <v>1.8460648148147799E-2</v>
      </c>
      <c r="B637" s="231">
        <f t="shared" si="18"/>
        <v>9.0282131661441998</v>
      </c>
      <c r="F637">
        <v>26</v>
      </c>
      <c r="G637">
        <v>35</v>
      </c>
      <c r="H637">
        <f t="shared" si="19"/>
        <v>0.44305555555555559</v>
      </c>
    </row>
    <row r="638" spans="1:8" x14ac:dyDescent="0.2">
      <c r="A638" s="233">
        <v>1.8472222222221901E-2</v>
      </c>
      <c r="B638" s="231">
        <f t="shared" si="18"/>
        <v>9.022556390977444</v>
      </c>
      <c r="F638">
        <v>26</v>
      </c>
      <c r="G638">
        <v>36</v>
      </c>
      <c r="H638">
        <f t="shared" si="19"/>
        <v>0.44333333333333336</v>
      </c>
    </row>
    <row r="639" spans="1:8" x14ac:dyDescent="0.2">
      <c r="A639" s="233">
        <v>1.8483796296295998E-2</v>
      </c>
      <c r="B639" s="231">
        <f t="shared" si="18"/>
        <v>9.0169067000626164</v>
      </c>
      <c r="F639">
        <v>26</v>
      </c>
      <c r="G639">
        <v>37</v>
      </c>
      <c r="H639">
        <f t="shared" si="19"/>
        <v>0.44361111111111112</v>
      </c>
    </row>
    <row r="640" spans="1:8" x14ac:dyDescent="0.2">
      <c r="A640" s="233">
        <v>1.84953703703701E-2</v>
      </c>
      <c r="B640" s="231">
        <f t="shared" si="18"/>
        <v>9.0112640801001245</v>
      </c>
      <c r="F640">
        <v>26</v>
      </c>
      <c r="G640">
        <v>38</v>
      </c>
      <c r="H640">
        <f t="shared" si="19"/>
        <v>0.44388888888888889</v>
      </c>
    </row>
    <row r="641" spans="1:8" x14ac:dyDescent="0.2">
      <c r="A641" s="233">
        <v>1.85069444444441E-2</v>
      </c>
      <c r="B641" s="231">
        <f t="shared" si="18"/>
        <v>9.0056285178236397</v>
      </c>
      <c r="F641">
        <v>26</v>
      </c>
      <c r="G641">
        <v>39</v>
      </c>
      <c r="H641">
        <f t="shared" si="19"/>
        <v>0.44416666666666671</v>
      </c>
    </row>
    <row r="642" spans="1:8" x14ac:dyDescent="0.2">
      <c r="A642" s="233">
        <v>1.8518518518518198E-2</v>
      </c>
      <c r="B642" s="231">
        <f t="shared" si="18"/>
        <v>9</v>
      </c>
      <c r="F642">
        <v>26</v>
      </c>
      <c r="G642">
        <v>40</v>
      </c>
      <c r="H642">
        <f t="shared" si="19"/>
        <v>0.44444444444444448</v>
      </c>
    </row>
    <row r="643" spans="1:8" x14ac:dyDescent="0.2">
      <c r="A643" s="233">
        <v>1.85300925925923E-2</v>
      </c>
      <c r="B643" s="231">
        <f t="shared" ref="B643:B706" si="20">$C$1/H643</f>
        <v>8.9943785134291065</v>
      </c>
      <c r="F643">
        <v>26</v>
      </c>
      <c r="G643">
        <v>41</v>
      </c>
      <c r="H643">
        <f t="shared" ref="H643:H706" si="21">F643/60+G643/3600</f>
        <v>0.44472222222222224</v>
      </c>
    </row>
    <row r="644" spans="1:8" x14ac:dyDescent="0.2">
      <c r="A644" s="233">
        <v>1.85416666666663E-2</v>
      </c>
      <c r="B644" s="231">
        <f t="shared" si="20"/>
        <v>8.9887640449438209</v>
      </c>
      <c r="F644">
        <v>26</v>
      </c>
      <c r="G644">
        <v>42</v>
      </c>
      <c r="H644">
        <f t="shared" si="21"/>
        <v>0.44500000000000001</v>
      </c>
    </row>
    <row r="645" spans="1:8" x14ac:dyDescent="0.2">
      <c r="A645" s="233">
        <v>1.8553240740740402E-2</v>
      </c>
      <c r="B645" s="231">
        <f t="shared" si="20"/>
        <v>8.9831565814098564</v>
      </c>
      <c r="F645">
        <v>26</v>
      </c>
      <c r="G645">
        <v>43</v>
      </c>
      <c r="H645">
        <f t="shared" si="21"/>
        <v>0.44527777777777777</v>
      </c>
    </row>
    <row r="646" spans="1:8" x14ac:dyDescent="0.2">
      <c r="A646" s="233">
        <v>1.85648148148145E-2</v>
      </c>
      <c r="B646" s="231">
        <f t="shared" si="20"/>
        <v>8.9775561097256844</v>
      </c>
      <c r="F646">
        <v>26</v>
      </c>
      <c r="G646">
        <v>44</v>
      </c>
      <c r="H646">
        <f t="shared" si="21"/>
        <v>0.44555555555555559</v>
      </c>
    </row>
    <row r="647" spans="1:8" x14ac:dyDescent="0.2">
      <c r="A647" s="233">
        <v>1.8576388888888601E-2</v>
      </c>
      <c r="B647" s="231">
        <f t="shared" si="20"/>
        <v>8.9719626168224291</v>
      </c>
      <c r="F647">
        <v>26</v>
      </c>
      <c r="G647">
        <v>45</v>
      </c>
      <c r="H647">
        <f t="shared" si="21"/>
        <v>0.44583333333333336</v>
      </c>
    </row>
    <row r="648" spans="1:8" x14ac:dyDescent="0.2">
      <c r="A648" s="233">
        <v>1.8587962962962602E-2</v>
      </c>
      <c r="B648" s="231">
        <f t="shared" si="20"/>
        <v>8.9663760896637612</v>
      </c>
      <c r="F648">
        <v>26</v>
      </c>
      <c r="G648">
        <v>46</v>
      </c>
      <c r="H648">
        <f t="shared" si="21"/>
        <v>0.44611111111111112</v>
      </c>
    </row>
    <row r="649" spans="1:8" x14ac:dyDescent="0.2">
      <c r="A649" s="233">
        <v>1.8599537037036699E-2</v>
      </c>
      <c r="B649" s="231">
        <f t="shared" si="20"/>
        <v>8.9607965152458</v>
      </c>
      <c r="F649">
        <v>26</v>
      </c>
      <c r="G649">
        <v>47</v>
      </c>
      <c r="H649">
        <f t="shared" si="21"/>
        <v>0.44638888888888889</v>
      </c>
    </row>
    <row r="650" spans="1:8" x14ac:dyDescent="0.2">
      <c r="A650" s="233">
        <v>1.8611111111110801E-2</v>
      </c>
      <c r="B650" s="231">
        <f t="shared" si="20"/>
        <v>8.9552238805970159</v>
      </c>
      <c r="F650">
        <v>26</v>
      </c>
      <c r="G650">
        <v>48</v>
      </c>
      <c r="H650">
        <f t="shared" si="21"/>
        <v>0.44666666666666666</v>
      </c>
    </row>
    <row r="651" spans="1:8" x14ac:dyDescent="0.2">
      <c r="A651" s="233">
        <v>1.8622685185184899E-2</v>
      </c>
      <c r="B651" s="231">
        <f t="shared" si="20"/>
        <v>8.9496581727781219</v>
      </c>
      <c r="F651">
        <v>26</v>
      </c>
      <c r="G651">
        <v>49</v>
      </c>
      <c r="H651">
        <f t="shared" si="21"/>
        <v>0.44694444444444448</v>
      </c>
    </row>
    <row r="652" spans="1:8" x14ac:dyDescent="0.2">
      <c r="A652" s="233">
        <v>1.8634259259258899E-2</v>
      </c>
      <c r="B652" s="231">
        <f t="shared" si="20"/>
        <v>8.9440993788819867</v>
      </c>
      <c r="F652">
        <v>26</v>
      </c>
      <c r="G652">
        <v>50</v>
      </c>
      <c r="H652">
        <f t="shared" si="21"/>
        <v>0.44722222222222224</v>
      </c>
    </row>
    <row r="653" spans="1:8" x14ac:dyDescent="0.2">
      <c r="A653" s="233">
        <v>1.8645833333333001E-2</v>
      </c>
      <c r="B653" s="231">
        <f t="shared" si="20"/>
        <v>8.938547486033519</v>
      </c>
      <c r="F653">
        <v>26</v>
      </c>
      <c r="G653">
        <v>51</v>
      </c>
      <c r="H653">
        <f t="shared" si="21"/>
        <v>0.44750000000000001</v>
      </c>
    </row>
    <row r="654" spans="1:8" x14ac:dyDescent="0.2">
      <c r="A654" s="233">
        <v>1.8657407407407098E-2</v>
      </c>
      <c r="B654" s="231">
        <f t="shared" si="20"/>
        <v>8.933002481389579</v>
      </c>
      <c r="F654">
        <v>26</v>
      </c>
      <c r="G654">
        <v>52</v>
      </c>
      <c r="H654">
        <f t="shared" si="21"/>
        <v>0.44777777777777777</v>
      </c>
    </row>
    <row r="655" spans="1:8" x14ac:dyDescent="0.2">
      <c r="A655" s="233">
        <v>1.86689814814812E-2</v>
      </c>
      <c r="B655" s="231">
        <f t="shared" si="20"/>
        <v>8.9274643521388715</v>
      </c>
      <c r="F655">
        <v>26</v>
      </c>
      <c r="G655">
        <v>53</v>
      </c>
      <c r="H655">
        <f t="shared" si="21"/>
        <v>0.4480555555555556</v>
      </c>
    </row>
    <row r="656" spans="1:8" x14ac:dyDescent="0.2">
      <c r="A656" s="233">
        <v>1.8680555555555201E-2</v>
      </c>
      <c r="B656" s="231">
        <f t="shared" si="20"/>
        <v>8.921933085501859</v>
      </c>
      <c r="F656">
        <v>26</v>
      </c>
      <c r="G656">
        <v>54</v>
      </c>
      <c r="H656">
        <f t="shared" si="21"/>
        <v>0.44833333333333336</v>
      </c>
    </row>
    <row r="657" spans="1:8" x14ac:dyDescent="0.2">
      <c r="A657" s="233">
        <v>1.8692129629629298E-2</v>
      </c>
      <c r="B657" s="231">
        <f t="shared" si="20"/>
        <v>8.9164086687306501</v>
      </c>
      <c r="F657">
        <v>26</v>
      </c>
      <c r="G657">
        <v>55</v>
      </c>
      <c r="H657">
        <f t="shared" si="21"/>
        <v>0.44861111111111113</v>
      </c>
    </row>
    <row r="658" spans="1:8" x14ac:dyDescent="0.2">
      <c r="A658" s="233">
        <v>1.87037037037034E-2</v>
      </c>
      <c r="B658" s="231">
        <f t="shared" si="20"/>
        <v>8.9108910891089117</v>
      </c>
      <c r="F658">
        <v>26</v>
      </c>
      <c r="G658">
        <v>56</v>
      </c>
      <c r="H658">
        <f t="shared" si="21"/>
        <v>0.44888888888888889</v>
      </c>
    </row>
    <row r="659" spans="1:8" x14ac:dyDescent="0.2">
      <c r="A659" s="233">
        <v>1.8715277777777501E-2</v>
      </c>
      <c r="B659" s="231">
        <f t="shared" si="20"/>
        <v>8.9053803339517632</v>
      </c>
      <c r="F659">
        <v>26</v>
      </c>
      <c r="G659">
        <v>57</v>
      </c>
      <c r="H659">
        <f t="shared" si="21"/>
        <v>0.44916666666666666</v>
      </c>
    </row>
    <row r="660" spans="1:8" x14ac:dyDescent="0.2">
      <c r="A660" s="233">
        <v>1.8726851851851498E-2</v>
      </c>
      <c r="B660" s="231">
        <f t="shared" si="20"/>
        <v>8.8998763906056855</v>
      </c>
      <c r="F660">
        <v>26</v>
      </c>
      <c r="G660">
        <v>58</v>
      </c>
      <c r="H660">
        <f t="shared" si="21"/>
        <v>0.44944444444444448</v>
      </c>
    </row>
    <row r="661" spans="1:8" x14ac:dyDescent="0.2">
      <c r="A661" s="233">
        <v>1.87384259259256E-2</v>
      </c>
      <c r="B661" s="231">
        <f t="shared" si="20"/>
        <v>8.894379246448425</v>
      </c>
      <c r="F661">
        <v>26</v>
      </c>
      <c r="G661">
        <v>59</v>
      </c>
      <c r="H661">
        <f t="shared" si="21"/>
        <v>0.44972222222222225</v>
      </c>
    </row>
    <row r="662" spans="1:8" x14ac:dyDescent="0.2">
      <c r="A662" s="233">
        <v>1.8749999999999701E-2</v>
      </c>
      <c r="B662" s="231">
        <f t="shared" si="20"/>
        <v>8.8888888888888893</v>
      </c>
      <c r="F662">
        <v>27</v>
      </c>
      <c r="G662">
        <v>0</v>
      </c>
      <c r="H662">
        <f t="shared" si="21"/>
        <v>0.45</v>
      </c>
    </row>
    <row r="663" spans="1:8" x14ac:dyDescent="0.2">
      <c r="A663" s="233">
        <v>1.8761574074073702E-2</v>
      </c>
      <c r="B663" s="231">
        <f t="shared" si="20"/>
        <v>8.8834053053670576</v>
      </c>
      <c r="F663">
        <v>27</v>
      </c>
      <c r="G663">
        <v>1</v>
      </c>
      <c r="H663">
        <f t="shared" si="21"/>
        <v>0.45027777777777778</v>
      </c>
    </row>
    <row r="664" spans="1:8" x14ac:dyDescent="0.2">
      <c r="A664" s="233">
        <v>1.87731481481478E-2</v>
      </c>
      <c r="B664" s="231">
        <f t="shared" si="20"/>
        <v>8.8779284833538838</v>
      </c>
      <c r="F664">
        <v>27</v>
      </c>
      <c r="G664">
        <v>2</v>
      </c>
      <c r="H664">
        <f t="shared" si="21"/>
        <v>0.45055555555555554</v>
      </c>
    </row>
    <row r="665" spans="1:8" x14ac:dyDescent="0.2">
      <c r="A665" s="233">
        <v>1.8784722222221901E-2</v>
      </c>
      <c r="B665" s="231">
        <f t="shared" si="20"/>
        <v>8.8724584103512001</v>
      </c>
      <c r="F665">
        <v>27</v>
      </c>
      <c r="G665">
        <v>3</v>
      </c>
      <c r="H665">
        <f t="shared" si="21"/>
        <v>0.45083333333333336</v>
      </c>
    </row>
    <row r="666" spans="1:8" x14ac:dyDescent="0.2">
      <c r="A666" s="233">
        <v>1.8796296296295999E-2</v>
      </c>
      <c r="B666" s="231">
        <f t="shared" si="20"/>
        <v>8.8669950738916246</v>
      </c>
      <c r="F666">
        <v>27</v>
      </c>
      <c r="G666">
        <v>4</v>
      </c>
      <c r="H666">
        <f t="shared" si="21"/>
        <v>0.45111111111111113</v>
      </c>
    </row>
    <row r="667" spans="1:8" x14ac:dyDescent="0.2">
      <c r="A667" s="233">
        <v>1.8807870370369999E-2</v>
      </c>
      <c r="B667" s="231">
        <f t="shared" si="20"/>
        <v>8.861538461538462</v>
      </c>
      <c r="F667">
        <v>27</v>
      </c>
      <c r="G667">
        <v>5</v>
      </c>
      <c r="H667">
        <f t="shared" si="21"/>
        <v>0.4513888888888889</v>
      </c>
    </row>
    <row r="668" spans="1:8" x14ac:dyDescent="0.2">
      <c r="A668" s="233">
        <v>1.8819444444444101E-2</v>
      </c>
      <c r="B668" s="231">
        <f t="shared" si="20"/>
        <v>8.8560885608856097</v>
      </c>
      <c r="F668">
        <v>27</v>
      </c>
      <c r="G668">
        <v>6</v>
      </c>
      <c r="H668">
        <f t="shared" si="21"/>
        <v>0.45166666666666666</v>
      </c>
    </row>
    <row r="669" spans="1:8" x14ac:dyDescent="0.2">
      <c r="A669" s="233">
        <v>1.8831018518518199E-2</v>
      </c>
      <c r="B669" s="231">
        <f t="shared" si="20"/>
        <v>8.8506453595574666</v>
      </c>
      <c r="F669">
        <v>27</v>
      </c>
      <c r="G669">
        <v>7</v>
      </c>
      <c r="H669">
        <f t="shared" si="21"/>
        <v>0.45194444444444448</v>
      </c>
    </row>
    <row r="670" spans="1:8" x14ac:dyDescent="0.2">
      <c r="A670" s="233">
        <v>1.88425925925923E-2</v>
      </c>
      <c r="B670" s="231">
        <f t="shared" si="20"/>
        <v>8.8452088452088447</v>
      </c>
      <c r="F670">
        <v>27</v>
      </c>
      <c r="G670">
        <v>8</v>
      </c>
      <c r="H670">
        <f t="shared" si="21"/>
        <v>0.45222222222222225</v>
      </c>
    </row>
    <row r="671" spans="1:8" x14ac:dyDescent="0.2">
      <c r="A671" s="233">
        <v>1.8854166666666301E-2</v>
      </c>
      <c r="B671" s="231">
        <f t="shared" si="20"/>
        <v>8.8397790055248624</v>
      </c>
      <c r="F671">
        <v>27</v>
      </c>
      <c r="G671">
        <v>9</v>
      </c>
      <c r="H671">
        <f t="shared" si="21"/>
        <v>0.45250000000000001</v>
      </c>
    </row>
    <row r="672" spans="1:8" x14ac:dyDescent="0.2">
      <c r="A672" s="233">
        <v>1.8865740740740398E-2</v>
      </c>
      <c r="B672" s="231">
        <f t="shared" si="20"/>
        <v>8.8343558282208594</v>
      </c>
      <c r="F672">
        <v>27</v>
      </c>
      <c r="G672">
        <v>10</v>
      </c>
      <c r="H672">
        <f t="shared" si="21"/>
        <v>0.45277777777777778</v>
      </c>
    </row>
    <row r="673" spans="1:8" x14ac:dyDescent="0.2">
      <c r="A673" s="233">
        <v>1.88773148148145E-2</v>
      </c>
      <c r="B673" s="231">
        <f t="shared" si="20"/>
        <v>8.8289393010423058</v>
      </c>
      <c r="F673">
        <v>27</v>
      </c>
      <c r="G673">
        <v>11</v>
      </c>
      <c r="H673">
        <f t="shared" si="21"/>
        <v>0.45305555555555554</v>
      </c>
    </row>
    <row r="674" spans="1:8" x14ac:dyDescent="0.2">
      <c r="A674" s="233">
        <v>1.8888888888888601E-2</v>
      </c>
      <c r="B674" s="231">
        <f t="shared" si="20"/>
        <v>8.8235294117647047</v>
      </c>
      <c r="F674">
        <v>27</v>
      </c>
      <c r="G674">
        <v>12</v>
      </c>
      <c r="H674">
        <f t="shared" si="21"/>
        <v>0.45333333333333337</v>
      </c>
    </row>
    <row r="675" spans="1:8" x14ac:dyDescent="0.2">
      <c r="A675" s="233">
        <v>1.8900462962962598E-2</v>
      </c>
      <c r="B675" s="231">
        <f t="shared" si="20"/>
        <v>8.8181261481935085</v>
      </c>
      <c r="F675">
        <v>27</v>
      </c>
      <c r="G675">
        <v>13</v>
      </c>
      <c r="H675">
        <f t="shared" si="21"/>
        <v>0.45361111111111113</v>
      </c>
    </row>
    <row r="676" spans="1:8" x14ac:dyDescent="0.2">
      <c r="A676" s="233">
        <v>1.89120370370367E-2</v>
      </c>
      <c r="B676" s="231">
        <f t="shared" si="20"/>
        <v>8.8127294981640141</v>
      </c>
      <c r="F676">
        <v>27</v>
      </c>
      <c r="G676">
        <v>14</v>
      </c>
      <c r="H676">
        <f t="shared" si="21"/>
        <v>0.4538888888888889</v>
      </c>
    </row>
    <row r="677" spans="1:8" x14ac:dyDescent="0.2">
      <c r="A677" s="233">
        <v>1.8923611111110801E-2</v>
      </c>
      <c r="B677" s="231">
        <f t="shared" si="20"/>
        <v>8.8073394495412849</v>
      </c>
      <c r="F677">
        <v>27</v>
      </c>
      <c r="G677">
        <v>15</v>
      </c>
      <c r="H677">
        <f t="shared" si="21"/>
        <v>0.45416666666666666</v>
      </c>
    </row>
    <row r="678" spans="1:8" x14ac:dyDescent="0.2">
      <c r="A678" s="233">
        <v>1.8935185185184802E-2</v>
      </c>
      <c r="B678" s="231">
        <f t="shared" si="20"/>
        <v>8.8019559902200495</v>
      </c>
      <c r="F678">
        <v>27</v>
      </c>
      <c r="G678">
        <v>16</v>
      </c>
      <c r="H678">
        <f t="shared" si="21"/>
        <v>0.45444444444444443</v>
      </c>
    </row>
    <row r="679" spans="1:8" x14ac:dyDescent="0.2">
      <c r="A679" s="233">
        <v>1.89467592592589E-2</v>
      </c>
      <c r="B679" s="231">
        <f t="shared" si="20"/>
        <v>8.7965791081246181</v>
      </c>
      <c r="F679">
        <v>27</v>
      </c>
      <c r="G679">
        <v>17</v>
      </c>
      <c r="H679">
        <f t="shared" si="21"/>
        <v>0.45472222222222225</v>
      </c>
    </row>
    <row r="680" spans="1:8" x14ac:dyDescent="0.2">
      <c r="A680" s="233">
        <v>1.8958333333333001E-2</v>
      </c>
      <c r="B680" s="231">
        <f t="shared" si="20"/>
        <v>8.7912087912087902</v>
      </c>
      <c r="F680">
        <v>27</v>
      </c>
      <c r="G680">
        <v>18</v>
      </c>
      <c r="H680">
        <f t="shared" si="21"/>
        <v>0.45500000000000002</v>
      </c>
    </row>
    <row r="681" spans="1:8" x14ac:dyDescent="0.2">
      <c r="A681" s="233">
        <v>1.8969907407407099E-2</v>
      </c>
      <c r="B681" s="231">
        <f t="shared" si="20"/>
        <v>8.7858450274557658</v>
      </c>
      <c r="F681">
        <v>27</v>
      </c>
      <c r="G681">
        <v>19</v>
      </c>
      <c r="H681">
        <f t="shared" si="21"/>
        <v>0.45527777777777778</v>
      </c>
    </row>
    <row r="682" spans="1:8" x14ac:dyDescent="0.2">
      <c r="A682" s="233">
        <v>1.8981481481481099E-2</v>
      </c>
      <c r="B682" s="231">
        <f t="shared" si="20"/>
        <v>8.7804878048780495</v>
      </c>
      <c r="F682">
        <v>27</v>
      </c>
      <c r="G682">
        <v>20</v>
      </c>
      <c r="H682">
        <f t="shared" si="21"/>
        <v>0.45555555555555555</v>
      </c>
    </row>
    <row r="683" spans="1:8" x14ac:dyDescent="0.2">
      <c r="A683" s="233">
        <v>1.8993055555555201E-2</v>
      </c>
      <c r="B683" s="231">
        <f t="shared" si="20"/>
        <v>8.7751371115173669</v>
      </c>
      <c r="F683">
        <v>27</v>
      </c>
      <c r="G683">
        <v>21</v>
      </c>
      <c r="H683">
        <f t="shared" si="21"/>
        <v>0.45583333333333337</v>
      </c>
    </row>
    <row r="684" spans="1:8" x14ac:dyDescent="0.2">
      <c r="A684" s="233">
        <v>1.9004629629629299E-2</v>
      </c>
      <c r="B684" s="231">
        <f t="shared" si="20"/>
        <v>8.7697929354445794</v>
      </c>
      <c r="F684">
        <v>27</v>
      </c>
      <c r="G684">
        <v>22</v>
      </c>
      <c r="H684">
        <f t="shared" si="21"/>
        <v>0.45611111111111113</v>
      </c>
    </row>
    <row r="685" spans="1:8" x14ac:dyDescent="0.2">
      <c r="A685" s="233">
        <v>1.90162037037034E-2</v>
      </c>
      <c r="B685" s="231">
        <f t="shared" si="20"/>
        <v>8.7644552647595866</v>
      </c>
      <c r="F685">
        <v>27</v>
      </c>
      <c r="G685">
        <v>23</v>
      </c>
      <c r="H685">
        <f t="shared" si="21"/>
        <v>0.4563888888888889</v>
      </c>
    </row>
    <row r="686" spans="1:8" x14ac:dyDescent="0.2">
      <c r="A686" s="233">
        <v>1.9027777777777401E-2</v>
      </c>
      <c r="B686" s="231">
        <f t="shared" si="20"/>
        <v>8.7591240875912408</v>
      </c>
      <c r="F686">
        <v>27</v>
      </c>
      <c r="G686">
        <v>24</v>
      </c>
      <c r="H686">
        <f t="shared" si="21"/>
        <v>0.45666666666666667</v>
      </c>
    </row>
    <row r="687" spans="1:8" x14ac:dyDescent="0.2">
      <c r="A687" s="233">
        <v>1.9039351851851499E-2</v>
      </c>
      <c r="B687" s="231">
        <f t="shared" si="20"/>
        <v>8.7537993920972639</v>
      </c>
      <c r="F687">
        <v>27</v>
      </c>
      <c r="G687">
        <v>25</v>
      </c>
      <c r="H687">
        <f t="shared" si="21"/>
        <v>0.45694444444444443</v>
      </c>
    </row>
    <row r="688" spans="1:8" x14ac:dyDescent="0.2">
      <c r="A688" s="233">
        <v>1.90509259259256E-2</v>
      </c>
      <c r="B688" s="231">
        <f t="shared" si="20"/>
        <v>8.7484811664641544</v>
      </c>
      <c r="F688">
        <v>27</v>
      </c>
      <c r="G688">
        <v>26</v>
      </c>
      <c r="H688">
        <f t="shared" si="21"/>
        <v>0.45722222222222225</v>
      </c>
    </row>
    <row r="689" spans="1:8" x14ac:dyDescent="0.2">
      <c r="A689" s="233">
        <v>1.9062499999999601E-2</v>
      </c>
      <c r="B689" s="231">
        <f t="shared" si="20"/>
        <v>8.7431693989071029</v>
      </c>
      <c r="F689">
        <v>27</v>
      </c>
      <c r="G689">
        <v>27</v>
      </c>
      <c r="H689">
        <f t="shared" si="21"/>
        <v>0.45750000000000002</v>
      </c>
    </row>
    <row r="690" spans="1:8" x14ac:dyDescent="0.2">
      <c r="A690" s="233">
        <v>1.9074074074073698E-2</v>
      </c>
      <c r="B690" s="231">
        <f t="shared" si="20"/>
        <v>8.7378640776699026</v>
      </c>
      <c r="F690">
        <v>27</v>
      </c>
      <c r="G690">
        <v>28</v>
      </c>
      <c r="H690">
        <f t="shared" si="21"/>
        <v>0.45777777777777778</v>
      </c>
    </row>
    <row r="691" spans="1:8" x14ac:dyDescent="0.2">
      <c r="A691" s="233">
        <v>1.90856481481478E-2</v>
      </c>
      <c r="B691" s="231">
        <f t="shared" si="20"/>
        <v>8.7325651910248645</v>
      </c>
      <c r="F691">
        <v>27</v>
      </c>
      <c r="G691">
        <v>29</v>
      </c>
      <c r="H691">
        <f t="shared" si="21"/>
        <v>0.45805555555555555</v>
      </c>
    </row>
    <row r="692" spans="1:8" x14ac:dyDescent="0.2">
      <c r="A692" s="233">
        <v>1.9097222222221901E-2</v>
      </c>
      <c r="B692" s="231">
        <f t="shared" si="20"/>
        <v>8.7272727272727266</v>
      </c>
      <c r="F692">
        <v>27</v>
      </c>
      <c r="G692">
        <v>30</v>
      </c>
      <c r="H692">
        <f t="shared" si="21"/>
        <v>0.45833333333333337</v>
      </c>
    </row>
    <row r="693" spans="1:8" x14ac:dyDescent="0.2">
      <c r="A693" s="233">
        <v>1.9108796296295999E-2</v>
      </c>
      <c r="B693" s="231">
        <f t="shared" si="20"/>
        <v>8.7219866747425794</v>
      </c>
      <c r="F693">
        <v>27</v>
      </c>
      <c r="G693">
        <v>31</v>
      </c>
      <c r="H693">
        <f t="shared" si="21"/>
        <v>0.45861111111111114</v>
      </c>
    </row>
    <row r="694" spans="1:8" x14ac:dyDescent="0.2">
      <c r="A694" s="233">
        <v>1.912037037037E-2</v>
      </c>
      <c r="B694" s="231">
        <f t="shared" si="20"/>
        <v>8.7167070217917679</v>
      </c>
      <c r="F694">
        <v>27</v>
      </c>
      <c r="G694">
        <v>32</v>
      </c>
      <c r="H694">
        <f t="shared" si="21"/>
        <v>0.4588888888888889</v>
      </c>
    </row>
    <row r="695" spans="1:8" x14ac:dyDescent="0.2">
      <c r="A695" s="233">
        <v>1.9131944444444101E-2</v>
      </c>
      <c r="B695" s="231">
        <f t="shared" si="20"/>
        <v>8.7114337568058069</v>
      </c>
      <c r="F695">
        <v>27</v>
      </c>
      <c r="G695">
        <v>33</v>
      </c>
      <c r="H695">
        <f t="shared" si="21"/>
        <v>0.45916666666666667</v>
      </c>
    </row>
    <row r="696" spans="1:8" x14ac:dyDescent="0.2">
      <c r="A696" s="233">
        <v>1.9143518518518199E-2</v>
      </c>
      <c r="B696" s="231">
        <f t="shared" si="20"/>
        <v>8.7061668681983075</v>
      </c>
      <c r="F696">
        <v>27</v>
      </c>
      <c r="G696">
        <v>34</v>
      </c>
      <c r="H696">
        <f t="shared" si="21"/>
        <v>0.45944444444444443</v>
      </c>
    </row>
    <row r="697" spans="1:8" x14ac:dyDescent="0.2">
      <c r="A697" s="233">
        <v>1.91550925925922E-2</v>
      </c>
      <c r="B697" s="231">
        <f t="shared" si="20"/>
        <v>8.7009063444108747</v>
      </c>
      <c r="F697">
        <v>27</v>
      </c>
      <c r="G697">
        <v>35</v>
      </c>
      <c r="H697">
        <f t="shared" si="21"/>
        <v>0.45972222222222225</v>
      </c>
    </row>
    <row r="698" spans="1:8" x14ac:dyDescent="0.2">
      <c r="A698" s="233">
        <v>1.9166666666666301E-2</v>
      </c>
      <c r="B698" s="231">
        <f t="shared" si="20"/>
        <v>8.695652173913043</v>
      </c>
      <c r="F698">
        <v>27</v>
      </c>
      <c r="G698">
        <v>36</v>
      </c>
      <c r="H698">
        <f t="shared" si="21"/>
        <v>0.46</v>
      </c>
    </row>
    <row r="699" spans="1:8" x14ac:dyDescent="0.2">
      <c r="A699" s="233">
        <v>1.9178240740740399E-2</v>
      </c>
      <c r="B699" s="231">
        <f t="shared" si="20"/>
        <v>8.6904043452021718</v>
      </c>
      <c r="F699">
        <v>27</v>
      </c>
      <c r="G699">
        <v>37</v>
      </c>
      <c r="H699">
        <f t="shared" si="21"/>
        <v>0.46027777777777779</v>
      </c>
    </row>
    <row r="700" spans="1:8" x14ac:dyDescent="0.2">
      <c r="A700" s="233">
        <v>1.91898148148145E-2</v>
      </c>
      <c r="B700" s="231">
        <f t="shared" si="20"/>
        <v>8.6851628468033777</v>
      </c>
      <c r="F700">
        <v>27</v>
      </c>
      <c r="G700">
        <v>38</v>
      </c>
      <c r="H700">
        <f t="shared" si="21"/>
        <v>0.46055555555555555</v>
      </c>
    </row>
    <row r="701" spans="1:8" x14ac:dyDescent="0.2">
      <c r="A701" s="233">
        <v>1.9201388888888501E-2</v>
      </c>
      <c r="B701" s="231">
        <f t="shared" si="20"/>
        <v>8.679927667269439</v>
      </c>
      <c r="F701">
        <v>27</v>
      </c>
      <c r="G701">
        <v>39</v>
      </c>
      <c r="H701">
        <f t="shared" si="21"/>
        <v>0.46083333333333332</v>
      </c>
    </row>
    <row r="702" spans="1:8" x14ac:dyDescent="0.2">
      <c r="A702" s="233">
        <v>1.9212962962962599E-2</v>
      </c>
      <c r="B702" s="231">
        <f t="shared" si="20"/>
        <v>8.6746987951807224</v>
      </c>
      <c r="F702">
        <v>27</v>
      </c>
      <c r="G702">
        <v>40</v>
      </c>
      <c r="H702">
        <f t="shared" si="21"/>
        <v>0.46111111111111114</v>
      </c>
    </row>
    <row r="703" spans="1:8" x14ac:dyDescent="0.2">
      <c r="A703" s="233">
        <v>1.92245370370367E-2</v>
      </c>
      <c r="B703" s="231">
        <f t="shared" si="20"/>
        <v>8.6694762191450927</v>
      </c>
      <c r="F703">
        <v>27</v>
      </c>
      <c r="G703">
        <v>41</v>
      </c>
      <c r="H703">
        <f t="shared" si="21"/>
        <v>0.4613888888888889</v>
      </c>
    </row>
    <row r="704" spans="1:8" x14ac:dyDescent="0.2">
      <c r="A704" s="233">
        <v>1.9236111111110801E-2</v>
      </c>
      <c r="B704" s="231">
        <f t="shared" si="20"/>
        <v>8.6642599277978345</v>
      </c>
      <c r="F704">
        <v>27</v>
      </c>
      <c r="G704">
        <v>42</v>
      </c>
      <c r="H704">
        <f t="shared" si="21"/>
        <v>0.46166666666666667</v>
      </c>
    </row>
    <row r="705" spans="1:8" x14ac:dyDescent="0.2">
      <c r="A705" s="233">
        <v>1.9247685185184799E-2</v>
      </c>
      <c r="B705" s="231">
        <f t="shared" si="20"/>
        <v>8.6590499098015634</v>
      </c>
      <c r="F705">
        <v>27</v>
      </c>
      <c r="G705">
        <v>43</v>
      </c>
      <c r="H705">
        <f t="shared" si="21"/>
        <v>0.46194444444444444</v>
      </c>
    </row>
    <row r="706" spans="1:8" x14ac:dyDescent="0.2">
      <c r="A706" s="233">
        <v>1.92592592592589E-2</v>
      </c>
      <c r="B706" s="231">
        <f t="shared" si="20"/>
        <v>8.6538461538461533</v>
      </c>
      <c r="F706">
        <v>27</v>
      </c>
      <c r="G706">
        <v>44</v>
      </c>
      <c r="H706">
        <f t="shared" si="21"/>
        <v>0.46222222222222226</v>
      </c>
    </row>
    <row r="707" spans="1:8" x14ac:dyDescent="0.2">
      <c r="A707" s="233">
        <v>1.9270833333333001E-2</v>
      </c>
      <c r="B707" s="231">
        <f t="shared" ref="B707:B770" si="22">$C$1/H707</f>
        <v>8.6486486486486474</v>
      </c>
      <c r="F707">
        <v>27</v>
      </c>
      <c r="G707">
        <v>45</v>
      </c>
      <c r="H707">
        <f t="shared" ref="H707:H770" si="23">F707/60+G707/3600</f>
        <v>0.46250000000000002</v>
      </c>
    </row>
    <row r="708" spans="1:8" x14ac:dyDescent="0.2">
      <c r="A708" s="233">
        <v>1.9282407407407099E-2</v>
      </c>
      <c r="B708" s="231">
        <f t="shared" si="22"/>
        <v>8.6434573829531818</v>
      </c>
      <c r="F708">
        <v>27</v>
      </c>
      <c r="G708">
        <v>46</v>
      </c>
      <c r="H708">
        <f t="shared" si="23"/>
        <v>0.46277777777777779</v>
      </c>
    </row>
    <row r="709" spans="1:8" x14ac:dyDescent="0.2">
      <c r="A709" s="233">
        <v>1.92939814814811E-2</v>
      </c>
      <c r="B709" s="231">
        <f t="shared" si="22"/>
        <v>8.6382723455308934</v>
      </c>
      <c r="F709">
        <v>27</v>
      </c>
      <c r="G709">
        <v>47</v>
      </c>
      <c r="H709">
        <f t="shared" si="23"/>
        <v>0.46305555555555555</v>
      </c>
    </row>
    <row r="710" spans="1:8" x14ac:dyDescent="0.2">
      <c r="A710" s="233">
        <v>1.9305555555555201E-2</v>
      </c>
      <c r="B710" s="231">
        <f t="shared" si="22"/>
        <v>8.6330935251798557</v>
      </c>
      <c r="F710">
        <v>27</v>
      </c>
      <c r="G710">
        <v>48</v>
      </c>
      <c r="H710">
        <f t="shared" si="23"/>
        <v>0.46333333333333332</v>
      </c>
    </row>
    <row r="711" spans="1:8" x14ac:dyDescent="0.2">
      <c r="A711" s="233">
        <v>1.9317129629629299E-2</v>
      </c>
      <c r="B711" s="231">
        <f t="shared" si="22"/>
        <v>8.6279209107249848</v>
      </c>
      <c r="F711">
        <v>27</v>
      </c>
      <c r="G711">
        <v>49</v>
      </c>
      <c r="H711">
        <f t="shared" si="23"/>
        <v>0.46361111111111114</v>
      </c>
    </row>
    <row r="712" spans="1:8" x14ac:dyDescent="0.2">
      <c r="A712" s="233">
        <v>1.93287037037033E-2</v>
      </c>
      <c r="B712" s="231">
        <f t="shared" si="22"/>
        <v>8.6227544910179645</v>
      </c>
      <c r="F712">
        <v>27</v>
      </c>
      <c r="G712">
        <v>50</v>
      </c>
      <c r="H712">
        <f t="shared" si="23"/>
        <v>0.46388888888888891</v>
      </c>
    </row>
    <row r="713" spans="1:8" x14ac:dyDescent="0.2">
      <c r="A713" s="233">
        <v>1.9340277777777401E-2</v>
      </c>
      <c r="B713" s="231">
        <f t="shared" si="22"/>
        <v>8.6175942549371634</v>
      </c>
      <c r="F713">
        <v>27</v>
      </c>
      <c r="G713">
        <v>51</v>
      </c>
      <c r="H713">
        <f t="shared" si="23"/>
        <v>0.46416666666666667</v>
      </c>
    </row>
    <row r="714" spans="1:8" x14ac:dyDescent="0.2">
      <c r="A714" s="233">
        <v>1.9351851851851499E-2</v>
      </c>
      <c r="B714" s="231">
        <f t="shared" si="22"/>
        <v>8.6124401913875595</v>
      </c>
      <c r="F714">
        <v>27</v>
      </c>
      <c r="G714">
        <v>52</v>
      </c>
      <c r="H714">
        <f t="shared" si="23"/>
        <v>0.46444444444444444</v>
      </c>
    </row>
    <row r="715" spans="1:8" x14ac:dyDescent="0.2">
      <c r="A715" s="233">
        <v>1.93634259259256E-2</v>
      </c>
      <c r="B715" s="231">
        <f t="shared" si="22"/>
        <v>8.6072922893006574</v>
      </c>
      <c r="F715">
        <v>27</v>
      </c>
      <c r="G715">
        <v>53</v>
      </c>
      <c r="H715">
        <f t="shared" si="23"/>
        <v>0.46472222222222226</v>
      </c>
    </row>
    <row r="716" spans="1:8" x14ac:dyDescent="0.2">
      <c r="A716" s="233">
        <v>1.9374999999999601E-2</v>
      </c>
      <c r="B716" s="231">
        <f t="shared" si="22"/>
        <v>8.6021505376344081</v>
      </c>
      <c r="F716">
        <v>27</v>
      </c>
      <c r="G716">
        <v>54</v>
      </c>
      <c r="H716">
        <f t="shared" si="23"/>
        <v>0.46500000000000002</v>
      </c>
    </row>
    <row r="717" spans="1:8" x14ac:dyDescent="0.2">
      <c r="A717" s="233">
        <v>1.9386574074073699E-2</v>
      </c>
      <c r="B717" s="231">
        <f t="shared" si="22"/>
        <v>8.5970149253731343</v>
      </c>
      <c r="F717">
        <v>27</v>
      </c>
      <c r="G717">
        <v>55</v>
      </c>
      <c r="H717">
        <f t="shared" si="23"/>
        <v>0.46527777777777779</v>
      </c>
    </row>
    <row r="718" spans="1:8" x14ac:dyDescent="0.2">
      <c r="A718" s="233">
        <v>1.93981481481478E-2</v>
      </c>
      <c r="B718" s="231">
        <f t="shared" si="22"/>
        <v>8.591885441527447</v>
      </c>
      <c r="F718">
        <v>27</v>
      </c>
      <c r="G718">
        <v>56</v>
      </c>
      <c r="H718">
        <f t="shared" si="23"/>
        <v>0.46555555555555556</v>
      </c>
    </row>
    <row r="719" spans="1:8" x14ac:dyDescent="0.2">
      <c r="A719" s="233">
        <v>1.9409722222221901E-2</v>
      </c>
      <c r="B719" s="231">
        <f t="shared" si="22"/>
        <v>8.5867620751341676</v>
      </c>
      <c r="F719">
        <v>27</v>
      </c>
      <c r="G719">
        <v>57</v>
      </c>
      <c r="H719">
        <f t="shared" si="23"/>
        <v>0.46583333333333332</v>
      </c>
    </row>
    <row r="720" spans="1:8" x14ac:dyDescent="0.2">
      <c r="A720" s="233">
        <v>1.9421296296295899E-2</v>
      </c>
      <c r="B720" s="231">
        <f t="shared" si="22"/>
        <v>8.5816448152562561</v>
      </c>
      <c r="F720">
        <v>27</v>
      </c>
      <c r="G720">
        <v>58</v>
      </c>
      <c r="H720">
        <f t="shared" si="23"/>
        <v>0.46611111111111114</v>
      </c>
    </row>
    <row r="721" spans="1:8" x14ac:dyDescent="0.2">
      <c r="A721" s="233">
        <v>1.943287037037E-2</v>
      </c>
      <c r="B721" s="231">
        <f t="shared" si="22"/>
        <v>8.5765336509827268</v>
      </c>
      <c r="F721">
        <v>27</v>
      </c>
      <c r="G721">
        <v>59</v>
      </c>
      <c r="H721">
        <f t="shared" si="23"/>
        <v>0.46638888888888891</v>
      </c>
    </row>
    <row r="722" spans="1:8" x14ac:dyDescent="0.2">
      <c r="A722" s="233">
        <v>1.9444444444444101E-2</v>
      </c>
      <c r="B722" s="231">
        <f t="shared" si="22"/>
        <v>8.5714285714285712</v>
      </c>
      <c r="F722">
        <v>28</v>
      </c>
      <c r="G722">
        <v>0</v>
      </c>
      <c r="H722">
        <f t="shared" si="23"/>
        <v>0.46666666666666667</v>
      </c>
    </row>
    <row r="723" spans="1:8" x14ac:dyDescent="0.2">
      <c r="A723" s="233">
        <v>1.9456018518518199E-2</v>
      </c>
      <c r="B723" s="231">
        <f t="shared" si="22"/>
        <v>8.5663295657346819</v>
      </c>
      <c r="F723">
        <v>28</v>
      </c>
      <c r="G723">
        <v>1</v>
      </c>
      <c r="H723">
        <f t="shared" si="23"/>
        <v>0.46694444444444444</v>
      </c>
    </row>
    <row r="724" spans="1:8" x14ac:dyDescent="0.2">
      <c r="A724" s="233">
        <v>1.94675925925922E-2</v>
      </c>
      <c r="B724" s="231">
        <f t="shared" si="22"/>
        <v>8.5612366230677761</v>
      </c>
      <c r="F724">
        <v>28</v>
      </c>
      <c r="G724">
        <v>2</v>
      </c>
      <c r="H724">
        <f t="shared" si="23"/>
        <v>0.46722222222222221</v>
      </c>
    </row>
    <row r="725" spans="1:8" x14ac:dyDescent="0.2">
      <c r="A725" s="233">
        <v>1.9479166666666301E-2</v>
      </c>
      <c r="B725" s="231">
        <f t="shared" si="22"/>
        <v>8.5561497326203195</v>
      </c>
      <c r="F725">
        <v>28</v>
      </c>
      <c r="G725">
        <v>3</v>
      </c>
      <c r="H725">
        <f t="shared" si="23"/>
        <v>0.46750000000000003</v>
      </c>
    </row>
    <row r="726" spans="1:8" x14ac:dyDescent="0.2">
      <c r="A726" s="233">
        <v>1.9490740740740399E-2</v>
      </c>
      <c r="B726" s="231">
        <f t="shared" si="22"/>
        <v>8.5510688836104514</v>
      </c>
      <c r="F726">
        <v>28</v>
      </c>
      <c r="G726">
        <v>4</v>
      </c>
      <c r="H726">
        <f t="shared" si="23"/>
        <v>0.46777777777777779</v>
      </c>
    </row>
    <row r="727" spans="1:8" x14ac:dyDescent="0.2">
      <c r="A727" s="233">
        <v>1.95023148148145E-2</v>
      </c>
      <c r="B727" s="231">
        <f t="shared" si="22"/>
        <v>8.5459940652818993</v>
      </c>
      <c r="F727">
        <v>28</v>
      </c>
      <c r="G727">
        <v>5</v>
      </c>
      <c r="H727">
        <f t="shared" si="23"/>
        <v>0.46805555555555556</v>
      </c>
    </row>
    <row r="728" spans="1:8" x14ac:dyDescent="0.2">
      <c r="A728" s="233">
        <v>1.9513888888888501E-2</v>
      </c>
      <c r="B728" s="231">
        <f t="shared" si="22"/>
        <v>8.5409252669039155</v>
      </c>
      <c r="F728">
        <v>28</v>
      </c>
      <c r="G728">
        <v>6</v>
      </c>
      <c r="H728">
        <f t="shared" si="23"/>
        <v>0.46833333333333332</v>
      </c>
    </row>
    <row r="729" spans="1:8" x14ac:dyDescent="0.2">
      <c r="A729" s="233">
        <v>1.9525462962962599E-2</v>
      </c>
      <c r="B729" s="231">
        <f t="shared" si="22"/>
        <v>8.5358624777711913</v>
      </c>
      <c r="F729">
        <v>28</v>
      </c>
      <c r="G729">
        <v>7</v>
      </c>
      <c r="H729">
        <f t="shared" si="23"/>
        <v>0.46861111111111114</v>
      </c>
    </row>
    <row r="730" spans="1:8" x14ac:dyDescent="0.2">
      <c r="A730" s="233">
        <v>1.95370370370367E-2</v>
      </c>
      <c r="B730" s="231">
        <f t="shared" si="22"/>
        <v>8.5308056872037916</v>
      </c>
      <c r="F730">
        <v>28</v>
      </c>
      <c r="G730">
        <v>8</v>
      </c>
      <c r="H730">
        <f t="shared" si="23"/>
        <v>0.46888888888888891</v>
      </c>
    </row>
    <row r="731" spans="1:8" x14ac:dyDescent="0.2">
      <c r="A731" s="233">
        <v>1.9548611111110701E-2</v>
      </c>
      <c r="B731" s="231">
        <f t="shared" si="22"/>
        <v>8.5257548845470694</v>
      </c>
      <c r="F731">
        <v>28</v>
      </c>
      <c r="G731">
        <v>9</v>
      </c>
      <c r="H731">
        <f t="shared" si="23"/>
        <v>0.46916666666666668</v>
      </c>
    </row>
    <row r="732" spans="1:8" x14ac:dyDescent="0.2">
      <c r="A732" s="233">
        <v>1.9560185185184799E-2</v>
      </c>
      <c r="B732" s="231">
        <f t="shared" si="22"/>
        <v>8.5207100591715985</v>
      </c>
      <c r="F732">
        <v>28</v>
      </c>
      <c r="G732">
        <v>10</v>
      </c>
      <c r="H732">
        <f t="shared" si="23"/>
        <v>0.46944444444444444</v>
      </c>
    </row>
    <row r="733" spans="1:8" x14ac:dyDescent="0.2">
      <c r="A733" s="233">
        <v>1.95717592592589E-2</v>
      </c>
      <c r="B733" s="231">
        <f t="shared" si="22"/>
        <v>8.5156712004730934</v>
      </c>
      <c r="F733">
        <v>28</v>
      </c>
      <c r="G733">
        <v>11</v>
      </c>
      <c r="H733">
        <f t="shared" si="23"/>
        <v>0.46972222222222221</v>
      </c>
    </row>
    <row r="734" spans="1:8" x14ac:dyDescent="0.2">
      <c r="A734" s="233">
        <v>1.9583333333333001E-2</v>
      </c>
      <c r="B734" s="231">
        <f t="shared" si="22"/>
        <v>8.5106382978723403</v>
      </c>
      <c r="F734">
        <v>28</v>
      </c>
      <c r="G734">
        <v>12</v>
      </c>
      <c r="H734">
        <f t="shared" si="23"/>
        <v>0.47000000000000003</v>
      </c>
    </row>
    <row r="735" spans="1:8" x14ac:dyDescent="0.2">
      <c r="A735" s="233">
        <v>1.9594907407406999E-2</v>
      </c>
      <c r="B735" s="231">
        <f t="shared" si="22"/>
        <v>8.5056113408151202</v>
      </c>
      <c r="F735">
        <v>28</v>
      </c>
      <c r="G735">
        <v>13</v>
      </c>
      <c r="H735">
        <f t="shared" si="23"/>
        <v>0.47027777777777779</v>
      </c>
    </row>
    <row r="736" spans="1:8" x14ac:dyDescent="0.2">
      <c r="A736" s="233">
        <v>1.96064814814811E-2</v>
      </c>
      <c r="B736" s="231">
        <f t="shared" si="22"/>
        <v>8.5005903187721366</v>
      </c>
      <c r="F736">
        <v>28</v>
      </c>
      <c r="G736">
        <v>14</v>
      </c>
      <c r="H736">
        <f t="shared" si="23"/>
        <v>0.47055555555555556</v>
      </c>
    </row>
    <row r="737" spans="1:8" x14ac:dyDescent="0.2">
      <c r="A737" s="233">
        <v>1.9618055555555201E-2</v>
      </c>
      <c r="B737" s="231">
        <f t="shared" si="22"/>
        <v>8.4955752212389388</v>
      </c>
      <c r="F737">
        <v>28</v>
      </c>
      <c r="G737">
        <v>15</v>
      </c>
      <c r="H737">
        <f t="shared" si="23"/>
        <v>0.47083333333333333</v>
      </c>
    </row>
    <row r="738" spans="1:8" x14ac:dyDescent="0.2">
      <c r="A738" s="233">
        <v>1.9629629629629299E-2</v>
      </c>
      <c r="B738" s="231">
        <f t="shared" si="22"/>
        <v>8.4905660377358494</v>
      </c>
      <c r="F738">
        <v>28</v>
      </c>
      <c r="G738">
        <v>16</v>
      </c>
      <c r="H738">
        <f t="shared" si="23"/>
        <v>0.47111111111111109</v>
      </c>
    </row>
    <row r="739" spans="1:8" x14ac:dyDescent="0.2">
      <c r="A739" s="233">
        <v>1.96412037037033E-2</v>
      </c>
      <c r="B739" s="231">
        <f t="shared" si="22"/>
        <v>8.4855627578078963</v>
      </c>
      <c r="F739">
        <v>28</v>
      </c>
      <c r="G739">
        <v>17</v>
      </c>
      <c r="H739">
        <f t="shared" si="23"/>
        <v>0.47138888888888891</v>
      </c>
    </row>
    <row r="740" spans="1:8" x14ac:dyDescent="0.2">
      <c r="A740" s="233">
        <v>1.9652777777777401E-2</v>
      </c>
      <c r="B740" s="231">
        <f t="shared" si="22"/>
        <v>8.4805653710247348</v>
      </c>
      <c r="F740">
        <v>28</v>
      </c>
      <c r="G740">
        <v>18</v>
      </c>
      <c r="H740">
        <f t="shared" si="23"/>
        <v>0.47166666666666668</v>
      </c>
    </row>
    <row r="741" spans="1:8" x14ac:dyDescent="0.2">
      <c r="A741" s="233">
        <v>1.9664351851851499E-2</v>
      </c>
      <c r="B741" s="231">
        <f t="shared" si="22"/>
        <v>8.4755738669805769</v>
      </c>
      <c r="F741">
        <v>28</v>
      </c>
      <c r="G741">
        <v>19</v>
      </c>
      <c r="H741">
        <f t="shared" si="23"/>
        <v>0.47194444444444444</v>
      </c>
    </row>
    <row r="742" spans="1:8" x14ac:dyDescent="0.2">
      <c r="A742" s="233">
        <v>1.96759259259256E-2</v>
      </c>
      <c r="B742" s="231">
        <f t="shared" si="22"/>
        <v>8.4705882352941178</v>
      </c>
      <c r="F742">
        <v>28</v>
      </c>
      <c r="G742">
        <v>20</v>
      </c>
      <c r="H742">
        <f t="shared" si="23"/>
        <v>0.47222222222222221</v>
      </c>
    </row>
    <row r="743" spans="1:8" x14ac:dyDescent="0.2">
      <c r="A743" s="233">
        <v>1.9687499999999601E-2</v>
      </c>
      <c r="B743" s="231">
        <f t="shared" si="22"/>
        <v>8.4656084656084651</v>
      </c>
      <c r="F743">
        <v>28</v>
      </c>
      <c r="G743">
        <v>21</v>
      </c>
      <c r="H743">
        <f t="shared" si="23"/>
        <v>0.47250000000000003</v>
      </c>
    </row>
    <row r="744" spans="1:8" x14ac:dyDescent="0.2">
      <c r="A744" s="233">
        <v>1.9699074074073699E-2</v>
      </c>
      <c r="B744" s="231">
        <f t="shared" si="22"/>
        <v>8.4606345475910683</v>
      </c>
      <c r="F744">
        <v>28</v>
      </c>
      <c r="G744">
        <v>22</v>
      </c>
      <c r="H744">
        <f t="shared" si="23"/>
        <v>0.4727777777777778</v>
      </c>
    </row>
    <row r="745" spans="1:8" x14ac:dyDescent="0.2">
      <c r="A745" s="233">
        <v>1.97106481481478E-2</v>
      </c>
      <c r="B745" s="231">
        <f t="shared" si="22"/>
        <v>8.4556664709336467</v>
      </c>
      <c r="F745">
        <v>28</v>
      </c>
      <c r="G745">
        <v>23</v>
      </c>
      <c r="H745">
        <f t="shared" si="23"/>
        <v>0.47305555555555556</v>
      </c>
    </row>
    <row r="746" spans="1:8" x14ac:dyDescent="0.2">
      <c r="A746" s="233">
        <v>1.9722222222221801E-2</v>
      </c>
      <c r="B746" s="231">
        <f t="shared" si="22"/>
        <v>8.4507042253521121</v>
      </c>
      <c r="F746">
        <v>28</v>
      </c>
      <c r="G746">
        <v>24</v>
      </c>
      <c r="H746">
        <f t="shared" si="23"/>
        <v>0.47333333333333333</v>
      </c>
    </row>
    <row r="747" spans="1:8" x14ac:dyDescent="0.2">
      <c r="A747" s="233">
        <v>1.9733796296295899E-2</v>
      </c>
      <c r="B747" s="231">
        <f t="shared" si="22"/>
        <v>8.4457478005865099</v>
      </c>
      <c r="F747">
        <v>28</v>
      </c>
      <c r="G747">
        <v>25</v>
      </c>
      <c r="H747">
        <f t="shared" si="23"/>
        <v>0.47361111111111109</v>
      </c>
    </row>
    <row r="748" spans="1:8" x14ac:dyDescent="0.2">
      <c r="A748" s="233">
        <v>1.974537037037E-2</v>
      </c>
      <c r="B748" s="231">
        <f t="shared" si="22"/>
        <v>8.4407971864009372</v>
      </c>
      <c r="F748">
        <v>28</v>
      </c>
      <c r="G748">
        <v>26</v>
      </c>
      <c r="H748">
        <f t="shared" si="23"/>
        <v>0.47388888888888892</v>
      </c>
    </row>
    <row r="749" spans="1:8" x14ac:dyDescent="0.2">
      <c r="A749" s="233">
        <v>1.9756944444444102E-2</v>
      </c>
      <c r="B749" s="231">
        <f t="shared" si="22"/>
        <v>8.4358523725834793</v>
      </c>
      <c r="F749">
        <v>28</v>
      </c>
      <c r="G749">
        <v>27</v>
      </c>
      <c r="H749">
        <f t="shared" si="23"/>
        <v>0.47416666666666668</v>
      </c>
    </row>
    <row r="750" spans="1:8" x14ac:dyDescent="0.2">
      <c r="A750" s="233">
        <v>1.9768518518518099E-2</v>
      </c>
      <c r="B750" s="231">
        <f t="shared" si="22"/>
        <v>8.4309133489461363</v>
      </c>
      <c r="F750">
        <v>28</v>
      </c>
      <c r="G750">
        <v>28</v>
      </c>
      <c r="H750">
        <f t="shared" si="23"/>
        <v>0.47444444444444445</v>
      </c>
    </row>
    <row r="751" spans="1:8" x14ac:dyDescent="0.2">
      <c r="A751" s="233">
        <v>1.97800925925922E-2</v>
      </c>
      <c r="B751" s="231">
        <f t="shared" si="22"/>
        <v>8.4259801053247507</v>
      </c>
      <c r="F751">
        <v>28</v>
      </c>
      <c r="G751">
        <v>29</v>
      </c>
      <c r="H751">
        <f t="shared" si="23"/>
        <v>0.47472222222222221</v>
      </c>
    </row>
    <row r="752" spans="1:8" x14ac:dyDescent="0.2">
      <c r="A752" s="233">
        <v>1.9791666666666301E-2</v>
      </c>
      <c r="B752" s="231">
        <f t="shared" si="22"/>
        <v>8.4210526315789469</v>
      </c>
      <c r="F752">
        <v>28</v>
      </c>
      <c r="G752">
        <v>30</v>
      </c>
      <c r="H752">
        <f t="shared" si="23"/>
        <v>0.47500000000000003</v>
      </c>
    </row>
    <row r="753" spans="1:8" x14ac:dyDescent="0.2">
      <c r="A753" s="233">
        <v>1.9803240740740399E-2</v>
      </c>
      <c r="B753" s="231">
        <f t="shared" si="22"/>
        <v>8.4161309175920511</v>
      </c>
      <c r="F753">
        <v>28</v>
      </c>
      <c r="G753">
        <v>31</v>
      </c>
      <c r="H753">
        <f t="shared" si="23"/>
        <v>0.4752777777777778</v>
      </c>
    </row>
    <row r="754" spans="1:8" x14ac:dyDescent="0.2">
      <c r="A754" s="233">
        <v>1.98148148148144E-2</v>
      </c>
      <c r="B754" s="231">
        <f t="shared" si="22"/>
        <v>8.4112149532710276</v>
      </c>
      <c r="F754">
        <v>28</v>
      </c>
      <c r="G754">
        <v>32</v>
      </c>
      <c r="H754">
        <f t="shared" si="23"/>
        <v>0.47555555555555556</v>
      </c>
    </row>
    <row r="755" spans="1:8" x14ac:dyDescent="0.2">
      <c r="A755" s="233">
        <v>1.9826388888888501E-2</v>
      </c>
      <c r="B755" s="231">
        <f t="shared" si="22"/>
        <v>8.4063047285464094</v>
      </c>
      <c r="F755">
        <v>28</v>
      </c>
      <c r="G755">
        <v>33</v>
      </c>
      <c r="H755">
        <f t="shared" si="23"/>
        <v>0.47583333333333333</v>
      </c>
    </row>
    <row r="756" spans="1:8" x14ac:dyDescent="0.2">
      <c r="A756" s="233">
        <v>1.9837962962962599E-2</v>
      </c>
      <c r="B756" s="231">
        <f t="shared" si="22"/>
        <v>8.4014002333722289</v>
      </c>
      <c r="F756">
        <v>28</v>
      </c>
      <c r="G756">
        <v>34</v>
      </c>
      <c r="H756">
        <f t="shared" si="23"/>
        <v>0.4761111111111111</v>
      </c>
    </row>
    <row r="757" spans="1:8" x14ac:dyDescent="0.2">
      <c r="A757" s="233">
        <v>1.9849537037036701E-2</v>
      </c>
      <c r="B757" s="231">
        <f t="shared" si="22"/>
        <v>8.3965014577259467</v>
      </c>
      <c r="F757">
        <v>28</v>
      </c>
      <c r="G757">
        <v>35</v>
      </c>
      <c r="H757">
        <f t="shared" si="23"/>
        <v>0.47638888888888892</v>
      </c>
    </row>
    <row r="758" spans="1:8" x14ac:dyDescent="0.2">
      <c r="A758" s="233">
        <v>1.9861111111110701E-2</v>
      </c>
      <c r="B758" s="231">
        <f t="shared" si="22"/>
        <v>8.3916083916083917</v>
      </c>
      <c r="F758">
        <v>28</v>
      </c>
      <c r="G758">
        <v>36</v>
      </c>
      <c r="H758">
        <f t="shared" si="23"/>
        <v>0.47666666666666668</v>
      </c>
    </row>
    <row r="759" spans="1:8" x14ac:dyDescent="0.2">
      <c r="A759" s="233">
        <v>1.9872685185184799E-2</v>
      </c>
      <c r="B759" s="231">
        <f t="shared" si="22"/>
        <v>8.3867210250436806</v>
      </c>
      <c r="F759">
        <v>28</v>
      </c>
      <c r="G759">
        <v>37</v>
      </c>
      <c r="H759">
        <f t="shared" si="23"/>
        <v>0.47694444444444445</v>
      </c>
    </row>
    <row r="760" spans="1:8" x14ac:dyDescent="0.2">
      <c r="A760" s="233">
        <v>1.98842592592589E-2</v>
      </c>
      <c r="B760" s="231">
        <f t="shared" si="22"/>
        <v>8.3818393480791613</v>
      </c>
      <c r="F760">
        <v>28</v>
      </c>
      <c r="G760">
        <v>38</v>
      </c>
      <c r="H760">
        <f t="shared" si="23"/>
        <v>0.47722222222222221</v>
      </c>
    </row>
    <row r="761" spans="1:8" x14ac:dyDescent="0.2">
      <c r="A761" s="233">
        <v>1.9895833333332998E-2</v>
      </c>
      <c r="B761" s="231">
        <f t="shared" si="22"/>
        <v>8.3769633507853403</v>
      </c>
      <c r="F761">
        <v>28</v>
      </c>
      <c r="G761">
        <v>39</v>
      </c>
      <c r="H761">
        <f t="shared" si="23"/>
        <v>0.47750000000000004</v>
      </c>
    </row>
    <row r="762" spans="1:8" x14ac:dyDescent="0.2">
      <c r="A762" s="233">
        <v>1.9907407407406999E-2</v>
      </c>
      <c r="B762" s="231">
        <f t="shared" si="22"/>
        <v>8.3720930232558128</v>
      </c>
      <c r="F762">
        <v>28</v>
      </c>
      <c r="G762">
        <v>40</v>
      </c>
      <c r="H762">
        <f t="shared" si="23"/>
        <v>0.4777777777777778</v>
      </c>
    </row>
    <row r="763" spans="1:8" x14ac:dyDescent="0.2">
      <c r="A763" s="233">
        <v>1.99189814814811E-2</v>
      </c>
      <c r="B763" s="231">
        <f t="shared" si="22"/>
        <v>8.3672283556072049</v>
      </c>
      <c r="F763">
        <v>28</v>
      </c>
      <c r="G763">
        <v>41</v>
      </c>
      <c r="H763">
        <f t="shared" si="23"/>
        <v>0.47805555555555557</v>
      </c>
    </row>
    <row r="764" spans="1:8" x14ac:dyDescent="0.2">
      <c r="A764" s="233">
        <v>1.9930555555555202E-2</v>
      </c>
      <c r="B764" s="231">
        <f t="shared" si="22"/>
        <v>8.3623693379790947</v>
      </c>
      <c r="F764">
        <v>28</v>
      </c>
      <c r="G764">
        <v>42</v>
      </c>
      <c r="H764">
        <f t="shared" si="23"/>
        <v>0.47833333333333333</v>
      </c>
    </row>
    <row r="765" spans="1:8" x14ac:dyDescent="0.2">
      <c r="A765" s="233">
        <v>1.9942129629629199E-2</v>
      </c>
      <c r="B765" s="231">
        <f t="shared" si="22"/>
        <v>8.3575159605339522</v>
      </c>
      <c r="F765">
        <v>28</v>
      </c>
      <c r="G765">
        <v>43</v>
      </c>
      <c r="H765">
        <f t="shared" si="23"/>
        <v>0.4786111111111111</v>
      </c>
    </row>
    <row r="766" spans="1:8" x14ac:dyDescent="0.2">
      <c r="A766" s="233">
        <v>1.99537037037033E-2</v>
      </c>
      <c r="B766" s="231">
        <f t="shared" si="22"/>
        <v>8.3526682134570756</v>
      </c>
      <c r="F766">
        <v>28</v>
      </c>
      <c r="G766">
        <v>44</v>
      </c>
      <c r="H766">
        <f t="shared" si="23"/>
        <v>0.47888888888888892</v>
      </c>
    </row>
    <row r="767" spans="1:8" x14ac:dyDescent="0.2">
      <c r="A767" s="233">
        <v>1.9965277777777402E-2</v>
      </c>
      <c r="B767" s="231">
        <f t="shared" si="22"/>
        <v>8.3478260869565215</v>
      </c>
      <c r="F767">
        <v>28</v>
      </c>
      <c r="G767">
        <v>45</v>
      </c>
      <c r="H767">
        <f t="shared" si="23"/>
        <v>0.47916666666666669</v>
      </c>
    </row>
    <row r="768" spans="1:8" x14ac:dyDescent="0.2">
      <c r="A768" s="233">
        <v>1.9976851851851499E-2</v>
      </c>
      <c r="B768" s="231">
        <f t="shared" si="22"/>
        <v>8.3429895712630362</v>
      </c>
      <c r="F768">
        <v>28</v>
      </c>
      <c r="G768">
        <v>46</v>
      </c>
      <c r="H768">
        <f t="shared" si="23"/>
        <v>0.47944444444444445</v>
      </c>
    </row>
    <row r="769" spans="1:8" x14ac:dyDescent="0.2">
      <c r="A769" s="233">
        <v>1.99884259259255E-2</v>
      </c>
      <c r="B769" s="231">
        <f t="shared" si="22"/>
        <v>8.3381586566299948</v>
      </c>
      <c r="F769">
        <v>28</v>
      </c>
      <c r="G769">
        <v>47</v>
      </c>
      <c r="H769">
        <f t="shared" si="23"/>
        <v>0.47972222222222222</v>
      </c>
    </row>
    <row r="770" spans="1:8" x14ac:dyDescent="0.2">
      <c r="A770" s="233">
        <v>1.9999999999999601E-2</v>
      </c>
      <c r="B770" s="231">
        <f t="shared" si="22"/>
        <v>8.3333333333333339</v>
      </c>
      <c r="F770">
        <v>28</v>
      </c>
      <c r="G770">
        <v>48</v>
      </c>
      <c r="H770">
        <f t="shared" si="23"/>
        <v>0.48</v>
      </c>
    </row>
    <row r="771" spans="1:8" x14ac:dyDescent="0.2">
      <c r="A771" s="233">
        <v>2.0011574074073699E-2</v>
      </c>
      <c r="B771" s="231">
        <f t="shared" ref="B771:B834" si="24">$C$1/H771</f>
        <v>8.3285135916714861</v>
      </c>
      <c r="F771">
        <v>28</v>
      </c>
      <c r="G771">
        <v>49</v>
      </c>
      <c r="H771">
        <f t="shared" ref="H771:H834" si="25">F771/60+G771/3600</f>
        <v>0.4802777777777778</v>
      </c>
    </row>
    <row r="772" spans="1:8" x14ac:dyDescent="0.2">
      <c r="A772" s="233">
        <v>2.0023148148147801E-2</v>
      </c>
      <c r="B772" s="231">
        <f t="shared" si="24"/>
        <v>8.3236994219653173</v>
      </c>
      <c r="F772">
        <v>28</v>
      </c>
      <c r="G772">
        <v>50</v>
      </c>
      <c r="H772">
        <f t="shared" si="25"/>
        <v>0.48055555555555557</v>
      </c>
    </row>
    <row r="773" spans="1:8" x14ac:dyDescent="0.2">
      <c r="A773" s="233">
        <v>2.0034722222221801E-2</v>
      </c>
      <c r="B773" s="231">
        <f t="shared" si="24"/>
        <v>8.3188908145580598</v>
      </c>
      <c r="F773">
        <v>28</v>
      </c>
      <c r="G773">
        <v>51</v>
      </c>
      <c r="H773">
        <f t="shared" si="25"/>
        <v>0.48083333333333333</v>
      </c>
    </row>
    <row r="774" spans="1:8" x14ac:dyDescent="0.2">
      <c r="A774" s="233">
        <v>2.0046296296295899E-2</v>
      </c>
      <c r="B774" s="231">
        <f t="shared" si="24"/>
        <v>8.3140877598152425</v>
      </c>
      <c r="F774">
        <v>28</v>
      </c>
      <c r="G774">
        <v>52</v>
      </c>
      <c r="H774">
        <f t="shared" si="25"/>
        <v>0.4811111111111111</v>
      </c>
    </row>
    <row r="775" spans="1:8" x14ac:dyDescent="0.2">
      <c r="A775" s="233">
        <v>2.0057870370370001E-2</v>
      </c>
      <c r="B775" s="231">
        <f t="shared" si="24"/>
        <v>8.309290248124638</v>
      </c>
      <c r="F775">
        <v>28</v>
      </c>
      <c r="G775">
        <v>53</v>
      </c>
      <c r="H775">
        <f t="shared" si="25"/>
        <v>0.48138888888888892</v>
      </c>
    </row>
    <row r="776" spans="1:8" x14ac:dyDescent="0.2">
      <c r="A776" s="233">
        <v>2.0069444444444001E-2</v>
      </c>
      <c r="B776" s="231">
        <f t="shared" si="24"/>
        <v>8.3044982698961931</v>
      </c>
      <c r="F776">
        <v>28</v>
      </c>
      <c r="G776">
        <v>54</v>
      </c>
      <c r="H776">
        <f t="shared" si="25"/>
        <v>0.48166666666666669</v>
      </c>
    </row>
    <row r="777" spans="1:8" x14ac:dyDescent="0.2">
      <c r="A777" s="233">
        <v>2.0081018518518099E-2</v>
      </c>
      <c r="B777" s="231">
        <f t="shared" si="24"/>
        <v>8.2997118155619596</v>
      </c>
      <c r="F777">
        <v>28</v>
      </c>
      <c r="G777">
        <v>55</v>
      </c>
      <c r="H777">
        <f t="shared" si="25"/>
        <v>0.48194444444444445</v>
      </c>
    </row>
    <row r="778" spans="1:8" x14ac:dyDescent="0.2">
      <c r="A778" s="233">
        <v>2.00925925925922E-2</v>
      </c>
      <c r="B778" s="231">
        <f t="shared" si="24"/>
        <v>8.2949308755760374</v>
      </c>
      <c r="F778">
        <v>28</v>
      </c>
      <c r="G778">
        <v>56</v>
      </c>
      <c r="H778">
        <f t="shared" si="25"/>
        <v>0.48222222222222222</v>
      </c>
    </row>
    <row r="779" spans="1:8" x14ac:dyDescent="0.2">
      <c r="A779" s="233">
        <v>2.0104166666666302E-2</v>
      </c>
      <c r="B779" s="231">
        <f t="shared" si="24"/>
        <v>8.2901554404145088</v>
      </c>
      <c r="F779">
        <v>28</v>
      </c>
      <c r="G779">
        <v>57</v>
      </c>
      <c r="H779">
        <f t="shared" si="25"/>
        <v>0.48249999999999998</v>
      </c>
    </row>
    <row r="780" spans="1:8" x14ac:dyDescent="0.2">
      <c r="A780" s="233">
        <v>2.01157407407404E-2</v>
      </c>
      <c r="B780" s="231">
        <f t="shared" si="24"/>
        <v>8.2853855005753729</v>
      </c>
      <c r="F780">
        <v>28</v>
      </c>
      <c r="G780">
        <v>58</v>
      </c>
      <c r="H780">
        <f t="shared" si="25"/>
        <v>0.48277777777777781</v>
      </c>
    </row>
    <row r="781" spans="1:8" x14ac:dyDescent="0.2">
      <c r="A781" s="233">
        <v>2.01273148148144E-2</v>
      </c>
      <c r="B781" s="231">
        <f t="shared" si="24"/>
        <v>8.280621046578494</v>
      </c>
      <c r="F781">
        <v>28</v>
      </c>
      <c r="G781">
        <v>59</v>
      </c>
      <c r="H781">
        <f t="shared" si="25"/>
        <v>0.48305555555555557</v>
      </c>
    </row>
    <row r="782" spans="1:8" x14ac:dyDescent="0.2">
      <c r="A782" s="233">
        <v>2.0138888888888502E-2</v>
      </c>
      <c r="B782" s="231">
        <f t="shared" si="24"/>
        <v>8.2758620689655178</v>
      </c>
      <c r="F782">
        <v>29</v>
      </c>
      <c r="G782">
        <v>0</v>
      </c>
      <c r="H782">
        <f t="shared" si="25"/>
        <v>0.48333333333333334</v>
      </c>
    </row>
    <row r="783" spans="1:8" x14ac:dyDescent="0.2">
      <c r="A783" s="233">
        <v>2.0150462962962599E-2</v>
      </c>
      <c r="B783" s="231">
        <f t="shared" si="24"/>
        <v>8.2711085582998276</v>
      </c>
      <c r="F783">
        <v>29</v>
      </c>
      <c r="G783">
        <v>1</v>
      </c>
      <c r="H783">
        <f t="shared" si="25"/>
        <v>0.4836111111111111</v>
      </c>
    </row>
    <row r="784" spans="1:8" x14ac:dyDescent="0.2">
      <c r="A784" s="233">
        <v>2.01620370370366E-2</v>
      </c>
      <c r="B784" s="231">
        <f t="shared" si="24"/>
        <v>8.2663605051664764</v>
      </c>
      <c r="F784">
        <v>29</v>
      </c>
      <c r="G784">
        <v>2</v>
      </c>
      <c r="H784">
        <f t="shared" si="25"/>
        <v>0.48388888888888887</v>
      </c>
    </row>
    <row r="785" spans="1:8" x14ac:dyDescent="0.2">
      <c r="A785" s="233">
        <v>2.0173611111110702E-2</v>
      </c>
      <c r="B785" s="231">
        <f t="shared" si="24"/>
        <v>8.2616179001721175</v>
      </c>
      <c r="F785">
        <v>29</v>
      </c>
      <c r="G785">
        <v>3</v>
      </c>
      <c r="H785">
        <f t="shared" si="25"/>
        <v>0.48416666666666669</v>
      </c>
    </row>
    <row r="786" spans="1:8" x14ac:dyDescent="0.2">
      <c r="A786" s="233">
        <v>2.0185185185184799E-2</v>
      </c>
      <c r="B786" s="231">
        <f t="shared" si="24"/>
        <v>8.2568807339449535</v>
      </c>
      <c r="F786">
        <v>29</v>
      </c>
      <c r="G786">
        <v>4</v>
      </c>
      <c r="H786">
        <f t="shared" si="25"/>
        <v>0.48444444444444446</v>
      </c>
    </row>
    <row r="787" spans="1:8" x14ac:dyDescent="0.2">
      <c r="A787" s="233">
        <v>2.0196759259258901E-2</v>
      </c>
      <c r="B787" s="231">
        <f t="shared" si="24"/>
        <v>8.25214899713467</v>
      </c>
      <c r="F787">
        <v>29</v>
      </c>
      <c r="G787">
        <v>5</v>
      </c>
      <c r="H787">
        <f t="shared" si="25"/>
        <v>0.48472222222222222</v>
      </c>
    </row>
    <row r="788" spans="1:8" x14ac:dyDescent="0.2">
      <c r="A788" s="233">
        <v>2.0208333333332901E-2</v>
      </c>
      <c r="B788" s="231">
        <f t="shared" si="24"/>
        <v>8.247422680412372</v>
      </c>
      <c r="F788">
        <v>29</v>
      </c>
      <c r="G788">
        <v>6</v>
      </c>
      <c r="H788">
        <f t="shared" si="25"/>
        <v>0.48499999999999999</v>
      </c>
    </row>
    <row r="789" spans="1:8" x14ac:dyDescent="0.2">
      <c r="A789" s="233">
        <v>2.0219907407406999E-2</v>
      </c>
      <c r="B789" s="231">
        <f t="shared" si="24"/>
        <v>8.24270177447052</v>
      </c>
      <c r="F789">
        <v>29</v>
      </c>
      <c r="G789">
        <v>7</v>
      </c>
      <c r="H789">
        <f t="shared" si="25"/>
        <v>0.48527777777777781</v>
      </c>
    </row>
    <row r="790" spans="1:8" x14ac:dyDescent="0.2">
      <c r="A790" s="233">
        <v>2.0231481481481101E-2</v>
      </c>
      <c r="B790" s="231">
        <f t="shared" si="24"/>
        <v>8.2379862700228834</v>
      </c>
      <c r="F790">
        <v>29</v>
      </c>
      <c r="G790">
        <v>8</v>
      </c>
      <c r="H790">
        <f t="shared" si="25"/>
        <v>0.48555555555555557</v>
      </c>
    </row>
    <row r="791" spans="1:8" x14ac:dyDescent="0.2">
      <c r="A791" s="233">
        <v>2.0243055555555198E-2</v>
      </c>
      <c r="B791" s="231">
        <f t="shared" si="24"/>
        <v>8.2332761578044593</v>
      </c>
      <c r="F791">
        <v>29</v>
      </c>
      <c r="G791">
        <v>9</v>
      </c>
      <c r="H791">
        <f t="shared" si="25"/>
        <v>0.48583333333333334</v>
      </c>
    </row>
    <row r="792" spans="1:8" x14ac:dyDescent="0.2">
      <c r="A792" s="233">
        <v>2.0254629629629199E-2</v>
      </c>
      <c r="B792" s="231">
        <f t="shared" si="24"/>
        <v>8.2285714285714295</v>
      </c>
      <c r="F792">
        <v>29</v>
      </c>
      <c r="G792">
        <v>10</v>
      </c>
      <c r="H792">
        <f t="shared" si="25"/>
        <v>0.4861111111111111</v>
      </c>
    </row>
    <row r="793" spans="1:8" x14ac:dyDescent="0.2">
      <c r="A793" s="233">
        <v>2.02662037037033E-2</v>
      </c>
      <c r="B793" s="231">
        <f t="shared" si="24"/>
        <v>8.2238720731010861</v>
      </c>
      <c r="F793">
        <v>29</v>
      </c>
      <c r="G793">
        <v>11</v>
      </c>
      <c r="H793">
        <f t="shared" si="25"/>
        <v>0.48638888888888887</v>
      </c>
    </row>
    <row r="794" spans="1:8" x14ac:dyDescent="0.2">
      <c r="A794" s="233">
        <v>2.0277777777777398E-2</v>
      </c>
      <c r="B794" s="231">
        <f t="shared" si="24"/>
        <v>8.2191780821917799</v>
      </c>
      <c r="F794">
        <v>29</v>
      </c>
      <c r="G794">
        <v>12</v>
      </c>
      <c r="H794">
        <f t="shared" si="25"/>
        <v>0.48666666666666669</v>
      </c>
    </row>
    <row r="795" spans="1:8" x14ac:dyDescent="0.2">
      <c r="A795" s="233">
        <v>2.02893518518515E-2</v>
      </c>
      <c r="B795" s="231">
        <f t="shared" si="24"/>
        <v>8.2144894466628635</v>
      </c>
      <c r="F795">
        <v>29</v>
      </c>
      <c r="G795">
        <v>13</v>
      </c>
      <c r="H795">
        <f t="shared" si="25"/>
        <v>0.48694444444444446</v>
      </c>
    </row>
    <row r="796" spans="1:8" x14ac:dyDescent="0.2">
      <c r="A796" s="233">
        <v>2.03009259259255E-2</v>
      </c>
      <c r="B796" s="231">
        <f t="shared" si="24"/>
        <v>8.2098061573546186</v>
      </c>
      <c r="F796">
        <v>29</v>
      </c>
      <c r="G796">
        <v>14</v>
      </c>
      <c r="H796">
        <f t="shared" si="25"/>
        <v>0.48722222222222222</v>
      </c>
    </row>
    <row r="797" spans="1:8" x14ac:dyDescent="0.2">
      <c r="A797" s="233">
        <v>2.0312499999999602E-2</v>
      </c>
      <c r="B797" s="231">
        <f t="shared" si="24"/>
        <v>8.2051282051282062</v>
      </c>
      <c r="F797">
        <v>29</v>
      </c>
      <c r="G797">
        <v>15</v>
      </c>
      <c r="H797">
        <f t="shared" si="25"/>
        <v>0.48749999999999999</v>
      </c>
    </row>
    <row r="798" spans="1:8" x14ac:dyDescent="0.2">
      <c r="A798" s="233">
        <v>2.03240740740737E-2</v>
      </c>
      <c r="B798" s="231">
        <f t="shared" si="24"/>
        <v>8.2004555808656043</v>
      </c>
      <c r="F798">
        <v>29</v>
      </c>
      <c r="G798">
        <v>16</v>
      </c>
      <c r="H798">
        <f t="shared" si="25"/>
        <v>0.48777777777777775</v>
      </c>
    </row>
    <row r="799" spans="1:8" x14ac:dyDescent="0.2">
      <c r="A799" s="233">
        <v>2.0335648148147801E-2</v>
      </c>
      <c r="B799" s="231">
        <f t="shared" si="24"/>
        <v>8.1957882754695497</v>
      </c>
      <c r="F799">
        <v>29</v>
      </c>
      <c r="G799">
        <v>17</v>
      </c>
      <c r="H799">
        <f t="shared" si="25"/>
        <v>0.48805555555555558</v>
      </c>
    </row>
    <row r="800" spans="1:8" x14ac:dyDescent="0.2">
      <c r="A800" s="233">
        <v>2.0347222222221802E-2</v>
      </c>
      <c r="B800" s="231">
        <f t="shared" si="24"/>
        <v>8.1911262798634805</v>
      </c>
      <c r="F800">
        <v>29</v>
      </c>
      <c r="G800">
        <v>18</v>
      </c>
      <c r="H800">
        <f t="shared" si="25"/>
        <v>0.48833333333333334</v>
      </c>
    </row>
    <row r="801" spans="1:8" x14ac:dyDescent="0.2">
      <c r="A801" s="233">
        <v>2.0358796296295899E-2</v>
      </c>
      <c r="B801" s="231">
        <f t="shared" si="24"/>
        <v>8.1864695849914728</v>
      </c>
      <c r="F801">
        <v>29</v>
      </c>
      <c r="G801">
        <v>19</v>
      </c>
      <c r="H801">
        <f t="shared" si="25"/>
        <v>0.48861111111111111</v>
      </c>
    </row>
    <row r="802" spans="1:8" x14ac:dyDescent="0.2">
      <c r="A802" s="233">
        <v>2.0370370370370001E-2</v>
      </c>
      <c r="B802" s="231">
        <f t="shared" si="24"/>
        <v>8.1818181818181817</v>
      </c>
      <c r="F802">
        <v>29</v>
      </c>
      <c r="G802">
        <v>20</v>
      </c>
      <c r="H802">
        <f t="shared" si="25"/>
        <v>0.48888888888888887</v>
      </c>
    </row>
    <row r="803" spans="1:8" x14ac:dyDescent="0.2">
      <c r="A803" s="233">
        <v>2.0381944444444001E-2</v>
      </c>
      <c r="B803" s="231">
        <f t="shared" si="24"/>
        <v>8.1771720613287897</v>
      </c>
      <c r="F803">
        <v>29</v>
      </c>
      <c r="G803">
        <v>21</v>
      </c>
      <c r="H803">
        <f t="shared" si="25"/>
        <v>0.48916666666666669</v>
      </c>
    </row>
    <row r="804" spans="1:8" x14ac:dyDescent="0.2">
      <c r="A804" s="233">
        <v>2.0393518518518099E-2</v>
      </c>
      <c r="B804" s="231">
        <f t="shared" si="24"/>
        <v>8.1725312145289433</v>
      </c>
      <c r="F804">
        <v>29</v>
      </c>
      <c r="G804">
        <v>22</v>
      </c>
      <c r="H804">
        <f t="shared" si="25"/>
        <v>0.48944444444444446</v>
      </c>
    </row>
    <row r="805" spans="1:8" x14ac:dyDescent="0.2">
      <c r="A805" s="233">
        <v>2.0405092592592201E-2</v>
      </c>
      <c r="B805" s="231">
        <f t="shared" si="24"/>
        <v>8.1678956324446972</v>
      </c>
      <c r="F805">
        <v>29</v>
      </c>
      <c r="G805">
        <v>23</v>
      </c>
      <c r="H805">
        <f t="shared" si="25"/>
        <v>0.48972222222222223</v>
      </c>
    </row>
    <row r="806" spans="1:8" x14ac:dyDescent="0.2">
      <c r="A806" s="233">
        <v>2.0416666666666299E-2</v>
      </c>
      <c r="B806" s="231">
        <f t="shared" si="24"/>
        <v>8.1632653061224492</v>
      </c>
      <c r="F806">
        <v>29</v>
      </c>
      <c r="G806">
        <v>24</v>
      </c>
      <c r="H806">
        <f t="shared" si="25"/>
        <v>0.49</v>
      </c>
    </row>
    <row r="807" spans="1:8" x14ac:dyDescent="0.2">
      <c r="A807" s="233">
        <v>2.0428240740740299E-2</v>
      </c>
      <c r="B807" s="231">
        <f t="shared" si="24"/>
        <v>8.1586402266288953</v>
      </c>
      <c r="F807">
        <v>29</v>
      </c>
      <c r="G807">
        <v>25</v>
      </c>
      <c r="H807">
        <f t="shared" si="25"/>
        <v>0.49027777777777776</v>
      </c>
    </row>
    <row r="808" spans="1:8" x14ac:dyDescent="0.2">
      <c r="A808" s="233">
        <v>2.0439814814814401E-2</v>
      </c>
      <c r="B808" s="231">
        <f t="shared" si="24"/>
        <v>8.1540203850509627</v>
      </c>
      <c r="F808">
        <v>29</v>
      </c>
      <c r="G808">
        <v>26</v>
      </c>
      <c r="H808">
        <f t="shared" si="25"/>
        <v>0.49055555555555558</v>
      </c>
    </row>
    <row r="809" spans="1:8" x14ac:dyDescent="0.2">
      <c r="A809" s="233">
        <v>2.0451388888888498E-2</v>
      </c>
      <c r="B809" s="231">
        <f t="shared" si="24"/>
        <v>8.149405772495756</v>
      </c>
      <c r="F809">
        <v>29</v>
      </c>
      <c r="G809">
        <v>27</v>
      </c>
      <c r="H809">
        <f t="shared" si="25"/>
        <v>0.49083333333333334</v>
      </c>
    </row>
    <row r="810" spans="1:8" x14ac:dyDescent="0.2">
      <c r="A810" s="233">
        <v>2.04629629629626E-2</v>
      </c>
      <c r="B810" s="231">
        <f t="shared" si="24"/>
        <v>8.1447963800904972</v>
      </c>
      <c r="F810">
        <v>29</v>
      </c>
      <c r="G810">
        <v>28</v>
      </c>
      <c r="H810">
        <f t="shared" si="25"/>
        <v>0.49111111111111111</v>
      </c>
    </row>
    <row r="811" spans="1:8" x14ac:dyDescent="0.2">
      <c r="A811" s="233">
        <v>2.04745370370366E-2</v>
      </c>
      <c r="B811" s="231">
        <f t="shared" si="24"/>
        <v>8.1401921989824757</v>
      </c>
      <c r="F811">
        <v>29</v>
      </c>
      <c r="G811">
        <v>29</v>
      </c>
      <c r="H811">
        <f t="shared" si="25"/>
        <v>0.49138888888888888</v>
      </c>
    </row>
    <row r="812" spans="1:8" x14ac:dyDescent="0.2">
      <c r="A812" s="233">
        <v>2.0486111111110698E-2</v>
      </c>
      <c r="B812" s="231">
        <f t="shared" si="24"/>
        <v>8.1355932203389827</v>
      </c>
      <c r="F812">
        <v>29</v>
      </c>
      <c r="G812">
        <v>30</v>
      </c>
      <c r="H812">
        <f t="shared" si="25"/>
        <v>0.4916666666666667</v>
      </c>
    </row>
    <row r="813" spans="1:8" x14ac:dyDescent="0.2">
      <c r="A813" s="233">
        <v>2.04976851851848E-2</v>
      </c>
      <c r="B813" s="231">
        <f t="shared" si="24"/>
        <v>8.1309994353472614</v>
      </c>
      <c r="F813">
        <v>29</v>
      </c>
      <c r="G813">
        <v>31</v>
      </c>
      <c r="H813">
        <f t="shared" si="25"/>
        <v>0.49194444444444446</v>
      </c>
    </row>
    <row r="814" spans="1:8" x14ac:dyDescent="0.2">
      <c r="A814" s="233">
        <v>2.0509259259258901E-2</v>
      </c>
      <c r="B814" s="231">
        <f t="shared" si="24"/>
        <v>8.1264108352144468</v>
      </c>
      <c r="F814">
        <v>29</v>
      </c>
      <c r="G814">
        <v>32</v>
      </c>
      <c r="H814">
        <f t="shared" si="25"/>
        <v>0.49222222222222223</v>
      </c>
    </row>
    <row r="815" spans="1:8" x14ac:dyDescent="0.2">
      <c r="A815" s="233">
        <v>2.0520833333332902E-2</v>
      </c>
      <c r="B815" s="231">
        <f t="shared" si="24"/>
        <v>8.1218274111675122</v>
      </c>
      <c r="F815">
        <v>29</v>
      </c>
      <c r="G815">
        <v>33</v>
      </c>
      <c r="H815">
        <f t="shared" si="25"/>
        <v>0.49249999999999999</v>
      </c>
    </row>
    <row r="816" spans="1:8" x14ac:dyDescent="0.2">
      <c r="A816" s="233">
        <v>2.0532407407407E-2</v>
      </c>
      <c r="B816" s="231">
        <f t="shared" si="24"/>
        <v>8.1172491544532139</v>
      </c>
      <c r="F816">
        <v>29</v>
      </c>
      <c r="G816">
        <v>34</v>
      </c>
      <c r="H816">
        <f t="shared" si="25"/>
        <v>0.49277777777777776</v>
      </c>
    </row>
    <row r="817" spans="1:8" x14ac:dyDescent="0.2">
      <c r="A817" s="233">
        <v>2.0543981481481101E-2</v>
      </c>
      <c r="B817" s="231">
        <f t="shared" si="24"/>
        <v>8.112676056338028</v>
      </c>
      <c r="F817">
        <v>29</v>
      </c>
      <c r="G817">
        <v>35</v>
      </c>
      <c r="H817">
        <f t="shared" si="25"/>
        <v>0.49305555555555558</v>
      </c>
    </row>
    <row r="818" spans="1:8" x14ac:dyDescent="0.2">
      <c r="A818" s="233">
        <v>2.0555555555555102E-2</v>
      </c>
      <c r="B818" s="231">
        <f t="shared" si="24"/>
        <v>8.1081081081081088</v>
      </c>
      <c r="F818">
        <v>29</v>
      </c>
      <c r="G818">
        <v>36</v>
      </c>
      <c r="H818">
        <f t="shared" si="25"/>
        <v>0.49333333333333335</v>
      </c>
    </row>
    <row r="819" spans="1:8" x14ac:dyDescent="0.2">
      <c r="A819" s="233">
        <v>2.0567129629629199E-2</v>
      </c>
      <c r="B819" s="231">
        <f t="shared" si="24"/>
        <v>8.103545301069218</v>
      </c>
      <c r="F819">
        <v>29</v>
      </c>
      <c r="G819">
        <v>37</v>
      </c>
      <c r="H819">
        <f t="shared" si="25"/>
        <v>0.49361111111111111</v>
      </c>
    </row>
    <row r="820" spans="1:8" x14ac:dyDescent="0.2">
      <c r="A820" s="233">
        <v>2.0578703703703301E-2</v>
      </c>
      <c r="B820" s="231">
        <f t="shared" si="24"/>
        <v>8.0989876265466823</v>
      </c>
      <c r="F820">
        <v>29</v>
      </c>
      <c r="G820">
        <v>38</v>
      </c>
      <c r="H820">
        <f t="shared" si="25"/>
        <v>0.49388888888888888</v>
      </c>
    </row>
    <row r="821" spans="1:8" x14ac:dyDescent="0.2">
      <c r="A821" s="233">
        <v>2.0590277777777399E-2</v>
      </c>
      <c r="B821" s="231">
        <f t="shared" si="24"/>
        <v>8.094435075885329</v>
      </c>
      <c r="F821">
        <v>29</v>
      </c>
      <c r="G821">
        <v>39</v>
      </c>
      <c r="H821">
        <f t="shared" si="25"/>
        <v>0.49416666666666664</v>
      </c>
    </row>
    <row r="822" spans="1:8" x14ac:dyDescent="0.2">
      <c r="A822" s="233">
        <v>2.0601851851851399E-2</v>
      </c>
      <c r="B822" s="231">
        <f t="shared" si="24"/>
        <v>8.0898876404494384</v>
      </c>
      <c r="F822">
        <v>29</v>
      </c>
      <c r="G822">
        <v>40</v>
      </c>
      <c r="H822">
        <f t="shared" si="25"/>
        <v>0.49444444444444446</v>
      </c>
    </row>
    <row r="823" spans="1:8" x14ac:dyDescent="0.2">
      <c r="A823" s="233">
        <v>2.0613425925925501E-2</v>
      </c>
      <c r="B823" s="231">
        <f t="shared" si="24"/>
        <v>8.0853453116226834</v>
      </c>
      <c r="F823">
        <v>29</v>
      </c>
      <c r="G823">
        <v>41</v>
      </c>
      <c r="H823">
        <f t="shared" si="25"/>
        <v>0.49472222222222223</v>
      </c>
    </row>
    <row r="824" spans="1:8" x14ac:dyDescent="0.2">
      <c r="A824" s="233">
        <v>2.0624999999999599E-2</v>
      </c>
      <c r="B824" s="231">
        <f t="shared" si="24"/>
        <v>8.0808080808080813</v>
      </c>
      <c r="F824">
        <v>29</v>
      </c>
      <c r="G824">
        <v>42</v>
      </c>
      <c r="H824">
        <f t="shared" si="25"/>
        <v>0.495</v>
      </c>
    </row>
    <row r="825" spans="1:8" x14ac:dyDescent="0.2">
      <c r="A825" s="233">
        <v>2.06365740740737E-2</v>
      </c>
      <c r="B825" s="231">
        <f t="shared" si="24"/>
        <v>8.07627593942793</v>
      </c>
      <c r="F825">
        <v>29</v>
      </c>
      <c r="G825">
        <v>43</v>
      </c>
      <c r="H825">
        <f t="shared" si="25"/>
        <v>0.49527777777777776</v>
      </c>
    </row>
    <row r="826" spans="1:8" x14ac:dyDescent="0.2">
      <c r="A826" s="233">
        <v>2.0648148148147701E-2</v>
      </c>
      <c r="B826" s="231">
        <f t="shared" si="24"/>
        <v>8.071748878923767</v>
      </c>
      <c r="F826">
        <v>29</v>
      </c>
      <c r="G826">
        <v>44</v>
      </c>
      <c r="H826">
        <f t="shared" si="25"/>
        <v>0.49555555555555558</v>
      </c>
    </row>
    <row r="827" spans="1:8" x14ac:dyDescent="0.2">
      <c r="A827" s="233">
        <v>2.0659722222221798E-2</v>
      </c>
      <c r="B827" s="231">
        <f t="shared" si="24"/>
        <v>8.0672268907563023</v>
      </c>
      <c r="F827">
        <v>29</v>
      </c>
      <c r="G827">
        <v>45</v>
      </c>
      <c r="H827">
        <f t="shared" si="25"/>
        <v>0.49583333333333335</v>
      </c>
    </row>
    <row r="828" spans="1:8" x14ac:dyDescent="0.2">
      <c r="A828" s="233">
        <v>2.06712962962959E-2</v>
      </c>
      <c r="B828" s="231">
        <f t="shared" si="24"/>
        <v>8.0627099664053752</v>
      </c>
      <c r="F828">
        <v>29</v>
      </c>
      <c r="G828">
        <v>46</v>
      </c>
      <c r="H828">
        <f t="shared" si="25"/>
        <v>0.49611111111111111</v>
      </c>
    </row>
    <row r="829" spans="1:8" x14ac:dyDescent="0.2">
      <c r="A829" s="233">
        <v>2.06828703703699E-2</v>
      </c>
      <c r="B829" s="231">
        <f t="shared" si="24"/>
        <v>8.0581980973698943</v>
      </c>
      <c r="F829">
        <v>29</v>
      </c>
      <c r="G829">
        <v>47</v>
      </c>
      <c r="H829">
        <f t="shared" si="25"/>
        <v>0.49638888888888888</v>
      </c>
    </row>
    <row r="830" spans="1:8" x14ac:dyDescent="0.2">
      <c r="A830" s="233">
        <v>2.0694444444443998E-2</v>
      </c>
      <c r="B830" s="231">
        <f t="shared" si="24"/>
        <v>8.053691275167786</v>
      </c>
      <c r="F830">
        <v>29</v>
      </c>
      <c r="G830">
        <v>48</v>
      </c>
      <c r="H830">
        <f t="shared" si="25"/>
        <v>0.49666666666666665</v>
      </c>
    </row>
    <row r="831" spans="1:8" x14ac:dyDescent="0.2">
      <c r="A831" s="233">
        <v>2.07060185185181E-2</v>
      </c>
      <c r="B831" s="231">
        <f t="shared" si="24"/>
        <v>8.049189491335941</v>
      </c>
      <c r="F831">
        <v>29</v>
      </c>
      <c r="G831">
        <v>49</v>
      </c>
      <c r="H831">
        <f t="shared" si="25"/>
        <v>0.49694444444444447</v>
      </c>
    </row>
    <row r="832" spans="1:8" x14ac:dyDescent="0.2">
      <c r="A832" s="233">
        <v>2.0717592592592201E-2</v>
      </c>
      <c r="B832" s="231">
        <f t="shared" si="24"/>
        <v>8.044692737430168</v>
      </c>
      <c r="F832">
        <v>29</v>
      </c>
      <c r="G832">
        <v>50</v>
      </c>
      <c r="H832">
        <f t="shared" si="25"/>
        <v>0.49722222222222223</v>
      </c>
    </row>
    <row r="833" spans="1:8" x14ac:dyDescent="0.2">
      <c r="A833" s="233">
        <v>2.0729166666666299E-2</v>
      </c>
      <c r="B833" s="231">
        <f t="shared" si="24"/>
        <v>8.0402010050251249</v>
      </c>
      <c r="F833">
        <v>29</v>
      </c>
      <c r="G833">
        <v>51</v>
      </c>
      <c r="H833">
        <f t="shared" si="25"/>
        <v>0.4975</v>
      </c>
    </row>
    <row r="834" spans="1:8" x14ac:dyDescent="0.2">
      <c r="A834" s="233">
        <v>2.07407407407403E-2</v>
      </c>
      <c r="B834" s="231">
        <f t="shared" si="24"/>
        <v>8.0357142857142865</v>
      </c>
      <c r="F834">
        <v>29</v>
      </c>
      <c r="G834">
        <v>52</v>
      </c>
      <c r="H834">
        <f t="shared" si="25"/>
        <v>0.49777777777777776</v>
      </c>
    </row>
    <row r="835" spans="1:8" x14ac:dyDescent="0.2">
      <c r="A835" s="233">
        <v>2.0752314814814401E-2</v>
      </c>
      <c r="B835" s="231">
        <f t="shared" ref="B835:B898" si="26">$C$1/H835</f>
        <v>8.0312325711098715</v>
      </c>
      <c r="F835">
        <v>29</v>
      </c>
      <c r="G835">
        <v>53</v>
      </c>
      <c r="H835">
        <f t="shared" ref="H835:H898" si="27">F835/60+G835/3600</f>
        <v>0.49805555555555558</v>
      </c>
    </row>
    <row r="836" spans="1:8" x14ac:dyDescent="0.2">
      <c r="A836" s="233">
        <v>2.0763888888888499E-2</v>
      </c>
      <c r="B836" s="231">
        <f t="shared" si="26"/>
        <v>8.0267558528428093</v>
      </c>
      <c r="F836">
        <v>29</v>
      </c>
      <c r="G836">
        <v>54</v>
      </c>
      <c r="H836">
        <f t="shared" si="27"/>
        <v>0.49833333333333335</v>
      </c>
    </row>
    <row r="837" spans="1:8" x14ac:dyDescent="0.2">
      <c r="A837" s="233">
        <v>2.0775462962962499E-2</v>
      </c>
      <c r="B837" s="231">
        <f t="shared" si="26"/>
        <v>8.0222841225626738</v>
      </c>
      <c r="F837">
        <v>29</v>
      </c>
      <c r="G837">
        <v>55</v>
      </c>
      <c r="H837">
        <f t="shared" si="27"/>
        <v>0.49861111111111112</v>
      </c>
    </row>
    <row r="838" spans="1:8" x14ac:dyDescent="0.2">
      <c r="A838" s="233">
        <v>2.0787037037036601E-2</v>
      </c>
      <c r="B838" s="231">
        <f t="shared" si="26"/>
        <v>8.0178173719376389</v>
      </c>
      <c r="F838">
        <v>29</v>
      </c>
      <c r="G838">
        <v>56</v>
      </c>
      <c r="H838">
        <f t="shared" si="27"/>
        <v>0.49888888888888888</v>
      </c>
    </row>
    <row r="839" spans="1:8" x14ac:dyDescent="0.2">
      <c r="A839" s="233">
        <v>2.0798611111110699E-2</v>
      </c>
      <c r="B839" s="231">
        <f t="shared" si="26"/>
        <v>8.013355592654424</v>
      </c>
      <c r="F839">
        <v>29</v>
      </c>
      <c r="G839">
        <v>57</v>
      </c>
      <c r="H839">
        <f t="shared" si="27"/>
        <v>0.49916666666666665</v>
      </c>
    </row>
    <row r="840" spans="1:8" x14ac:dyDescent="0.2">
      <c r="A840" s="233">
        <v>2.08101851851848E-2</v>
      </c>
      <c r="B840" s="231">
        <f t="shared" si="26"/>
        <v>8.008898776418242</v>
      </c>
      <c r="F840">
        <v>29</v>
      </c>
      <c r="G840">
        <v>58</v>
      </c>
      <c r="H840">
        <f t="shared" si="27"/>
        <v>0.49944444444444447</v>
      </c>
    </row>
    <row r="841" spans="1:8" x14ac:dyDescent="0.2">
      <c r="A841" s="233">
        <v>2.0821759259258801E-2</v>
      </c>
      <c r="B841" s="231">
        <f t="shared" si="26"/>
        <v>8.0044469149527515</v>
      </c>
      <c r="F841">
        <v>29</v>
      </c>
      <c r="G841">
        <v>59</v>
      </c>
      <c r="H841">
        <f t="shared" si="27"/>
        <v>0.49972222222222223</v>
      </c>
    </row>
    <row r="842" spans="1:8" x14ac:dyDescent="0.2">
      <c r="A842" s="233">
        <v>2.0833333333332898E-2</v>
      </c>
      <c r="B842" s="231">
        <f t="shared" si="26"/>
        <v>8</v>
      </c>
      <c r="F842">
        <v>30</v>
      </c>
      <c r="G842">
        <v>0</v>
      </c>
      <c r="H842">
        <f t="shared" si="27"/>
        <v>0.5</v>
      </c>
    </row>
    <row r="843" spans="1:8" x14ac:dyDescent="0.2">
      <c r="A843" s="233">
        <v>2.0844907407407E-2</v>
      </c>
      <c r="B843" s="231">
        <f t="shared" si="26"/>
        <v>7.9955580233203767</v>
      </c>
      <c r="F843">
        <v>30</v>
      </c>
      <c r="G843">
        <v>1</v>
      </c>
      <c r="H843">
        <f t="shared" si="27"/>
        <v>0.50027777777777782</v>
      </c>
    </row>
    <row r="844" spans="1:8" x14ac:dyDescent="0.2">
      <c r="A844" s="233">
        <v>2.0856481481481101E-2</v>
      </c>
      <c r="B844" s="231">
        <f t="shared" si="26"/>
        <v>7.9911209766925646</v>
      </c>
      <c r="F844">
        <v>30</v>
      </c>
      <c r="G844">
        <v>2</v>
      </c>
      <c r="H844">
        <f t="shared" si="27"/>
        <v>0.50055555555555553</v>
      </c>
    </row>
    <row r="845" spans="1:8" x14ac:dyDescent="0.2">
      <c r="A845" s="233">
        <v>2.0868055555555098E-2</v>
      </c>
      <c r="B845" s="231">
        <f t="shared" si="26"/>
        <v>7.9866888519134775</v>
      </c>
      <c r="F845">
        <v>30</v>
      </c>
      <c r="G845">
        <v>3</v>
      </c>
      <c r="H845">
        <f t="shared" si="27"/>
        <v>0.50083333333333335</v>
      </c>
    </row>
    <row r="846" spans="1:8" x14ac:dyDescent="0.2">
      <c r="A846" s="233">
        <v>2.08796296296292E-2</v>
      </c>
      <c r="B846" s="231">
        <f t="shared" si="26"/>
        <v>7.9822616407982272</v>
      </c>
      <c r="F846">
        <v>30</v>
      </c>
      <c r="G846">
        <v>4</v>
      </c>
      <c r="H846">
        <f t="shared" si="27"/>
        <v>0.50111111111111106</v>
      </c>
    </row>
    <row r="847" spans="1:8" x14ac:dyDescent="0.2">
      <c r="A847" s="233">
        <v>2.0891203703703301E-2</v>
      </c>
      <c r="B847" s="231">
        <f t="shared" si="26"/>
        <v>7.9778393351800556</v>
      </c>
      <c r="F847">
        <v>30</v>
      </c>
      <c r="G847">
        <v>5</v>
      </c>
      <c r="H847">
        <f t="shared" si="27"/>
        <v>0.50138888888888888</v>
      </c>
    </row>
    <row r="848" spans="1:8" x14ac:dyDescent="0.2">
      <c r="A848" s="233">
        <v>2.0902777777777399E-2</v>
      </c>
      <c r="B848" s="231">
        <f t="shared" si="26"/>
        <v>7.9734219269102988</v>
      </c>
      <c r="F848">
        <v>30</v>
      </c>
      <c r="G848">
        <v>6</v>
      </c>
      <c r="H848">
        <f t="shared" si="27"/>
        <v>0.50166666666666671</v>
      </c>
    </row>
    <row r="849" spans="1:8" x14ac:dyDescent="0.2">
      <c r="A849" s="233">
        <v>2.09143518518514E-2</v>
      </c>
      <c r="B849" s="231">
        <f t="shared" si="26"/>
        <v>7.9690094078583291</v>
      </c>
      <c r="F849">
        <v>30</v>
      </c>
      <c r="G849">
        <v>7</v>
      </c>
      <c r="H849">
        <f t="shared" si="27"/>
        <v>0.50194444444444442</v>
      </c>
    </row>
    <row r="850" spans="1:8" x14ac:dyDescent="0.2">
      <c r="A850" s="233">
        <v>2.0925925925925501E-2</v>
      </c>
      <c r="B850" s="231">
        <f t="shared" si="26"/>
        <v>7.9646017699115044</v>
      </c>
      <c r="F850">
        <v>30</v>
      </c>
      <c r="G850">
        <v>8</v>
      </c>
      <c r="H850">
        <f t="shared" si="27"/>
        <v>0.50222222222222224</v>
      </c>
    </row>
    <row r="851" spans="1:8" x14ac:dyDescent="0.2">
      <c r="A851" s="233">
        <v>2.0937499999999599E-2</v>
      </c>
      <c r="B851" s="231">
        <f t="shared" si="26"/>
        <v>7.9601990049751254</v>
      </c>
      <c r="F851">
        <v>30</v>
      </c>
      <c r="G851">
        <v>9</v>
      </c>
      <c r="H851">
        <f t="shared" si="27"/>
        <v>0.50249999999999995</v>
      </c>
    </row>
    <row r="852" spans="1:8" x14ac:dyDescent="0.2">
      <c r="A852" s="233">
        <v>2.09490740740736E-2</v>
      </c>
      <c r="B852" s="231">
        <f t="shared" si="26"/>
        <v>7.9558011049723758</v>
      </c>
      <c r="F852">
        <v>30</v>
      </c>
      <c r="G852">
        <v>10</v>
      </c>
      <c r="H852">
        <f t="shared" si="27"/>
        <v>0.50277777777777777</v>
      </c>
    </row>
    <row r="853" spans="1:8" x14ac:dyDescent="0.2">
      <c r="A853" s="233">
        <v>2.0960648148147701E-2</v>
      </c>
      <c r="B853" s="231">
        <f t="shared" si="26"/>
        <v>7.9514080618442842</v>
      </c>
      <c r="F853">
        <v>30</v>
      </c>
      <c r="G853">
        <v>11</v>
      </c>
      <c r="H853">
        <f t="shared" si="27"/>
        <v>0.50305555555555559</v>
      </c>
    </row>
    <row r="854" spans="1:8" x14ac:dyDescent="0.2">
      <c r="A854" s="233">
        <v>2.0972222222221799E-2</v>
      </c>
      <c r="B854" s="231">
        <f t="shared" si="26"/>
        <v>7.9470198675496695</v>
      </c>
      <c r="F854">
        <v>30</v>
      </c>
      <c r="G854">
        <v>12</v>
      </c>
      <c r="H854">
        <f t="shared" si="27"/>
        <v>0.5033333333333333</v>
      </c>
    </row>
    <row r="855" spans="1:8" x14ac:dyDescent="0.2">
      <c r="A855" s="233">
        <v>2.09837962962959E-2</v>
      </c>
      <c r="B855" s="231">
        <f t="shared" si="26"/>
        <v>7.942636514065085</v>
      </c>
      <c r="F855">
        <v>30</v>
      </c>
      <c r="G855">
        <v>13</v>
      </c>
      <c r="H855">
        <f t="shared" si="27"/>
        <v>0.50361111111111112</v>
      </c>
    </row>
    <row r="856" spans="1:8" x14ac:dyDescent="0.2">
      <c r="A856" s="233">
        <v>2.0995370370369901E-2</v>
      </c>
      <c r="B856" s="231">
        <f t="shared" si="26"/>
        <v>7.9382579933847843</v>
      </c>
      <c r="F856">
        <v>30</v>
      </c>
      <c r="G856">
        <v>14</v>
      </c>
      <c r="H856">
        <f t="shared" si="27"/>
        <v>0.50388888888888894</v>
      </c>
    </row>
    <row r="857" spans="1:8" x14ac:dyDescent="0.2">
      <c r="A857" s="233">
        <v>2.1006944444443999E-2</v>
      </c>
      <c r="B857" s="231">
        <f t="shared" si="26"/>
        <v>7.9338842975206614</v>
      </c>
      <c r="F857">
        <v>30</v>
      </c>
      <c r="G857">
        <v>15</v>
      </c>
      <c r="H857">
        <f t="shared" si="27"/>
        <v>0.50416666666666665</v>
      </c>
    </row>
    <row r="858" spans="1:8" x14ac:dyDescent="0.2">
      <c r="A858" s="233">
        <v>2.10185185185181E-2</v>
      </c>
      <c r="B858" s="231">
        <f t="shared" si="26"/>
        <v>7.9295154185022021</v>
      </c>
      <c r="F858">
        <v>30</v>
      </c>
      <c r="G858">
        <v>16</v>
      </c>
      <c r="H858">
        <f t="shared" si="27"/>
        <v>0.50444444444444447</v>
      </c>
    </row>
    <row r="859" spans="1:8" x14ac:dyDescent="0.2">
      <c r="A859" s="233">
        <v>2.1030092592592201E-2</v>
      </c>
      <c r="B859" s="231">
        <f t="shared" si="26"/>
        <v>7.9251513483764455</v>
      </c>
      <c r="F859">
        <v>30</v>
      </c>
      <c r="G859">
        <v>17</v>
      </c>
      <c r="H859">
        <f t="shared" si="27"/>
        <v>0.50472222222222218</v>
      </c>
    </row>
    <row r="860" spans="1:8" x14ac:dyDescent="0.2">
      <c r="A860" s="233">
        <v>2.1041666666666198E-2</v>
      </c>
      <c r="B860" s="231">
        <f t="shared" si="26"/>
        <v>7.9207920792079207</v>
      </c>
      <c r="F860">
        <v>30</v>
      </c>
      <c r="G860">
        <v>18</v>
      </c>
      <c r="H860">
        <f t="shared" si="27"/>
        <v>0.505</v>
      </c>
    </row>
    <row r="861" spans="1:8" x14ac:dyDescent="0.2">
      <c r="A861" s="233">
        <v>2.10532407407403E-2</v>
      </c>
      <c r="B861" s="231">
        <f t="shared" si="26"/>
        <v>7.9164376030786139</v>
      </c>
      <c r="F861">
        <v>30</v>
      </c>
      <c r="G861">
        <v>19</v>
      </c>
      <c r="H861">
        <f t="shared" si="27"/>
        <v>0.50527777777777783</v>
      </c>
    </row>
    <row r="862" spans="1:8" x14ac:dyDescent="0.2">
      <c r="A862" s="233">
        <v>2.1064814814814401E-2</v>
      </c>
      <c r="B862" s="231">
        <f t="shared" si="26"/>
        <v>7.9120879120879124</v>
      </c>
      <c r="F862">
        <v>30</v>
      </c>
      <c r="G862">
        <v>20</v>
      </c>
      <c r="H862">
        <f t="shared" si="27"/>
        <v>0.50555555555555554</v>
      </c>
    </row>
    <row r="863" spans="1:8" x14ac:dyDescent="0.2">
      <c r="A863" s="233">
        <v>2.1076388888888499E-2</v>
      </c>
      <c r="B863" s="231">
        <f t="shared" si="26"/>
        <v>7.9077429983525533</v>
      </c>
      <c r="F863">
        <v>30</v>
      </c>
      <c r="G863">
        <v>21</v>
      </c>
      <c r="H863">
        <f t="shared" si="27"/>
        <v>0.50583333333333336</v>
      </c>
    </row>
    <row r="864" spans="1:8" x14ac:dyDescent="0.2">
      <c r="A864" s="233">
        <v>2.10879629629625E-2</v>
      </c>
      <c r="B864" s="231">
        <f t="shared" si="26"/>
        <v>7.903402854006587</v>
      </c>
      <c r="F864">
        <v>30</v>
      </c>
      <c r="G864">
        <v>22</v>
      </c>
      <c r="H864">
        <f t="shared" si="27"/>
        <v>0.50611111111111107</v>
      </c>
    </row>
    <row r="865" spans="1:8" x14ac:dyDescent="0.2">
      <c r="A865" s="233">
        <v>2.1099537037036601E-2</v>
      </c>
      <c r="B865" s="231">
        <f t="shared" si="26"/>
        <v>7.8990674712013167</v>
      </c>
      <c r="F865">
        <v>30</v>
      </c>
      <c r="G865">
        <v>23</v>
      </c>
      <c r="H865">
        <f t="shared" si="27"/>
        <v>0.50638888888888889</v>
      </c>
    </row>
    <row r="866" spans="1:8" x14ac:dyDescent="0.2">
      <c r="A866" s="233">
        <v>2.1111111111110699E-2</v>
      </c>
      <c r="B866" s="231">
        <f t="shared" si="26"/>
        <v>7.8947368421052628</v>
      </c>
      <c r="F866">
        <v>30</v>
      </c>
      <c r="G866">
        <v>24</v>
      </c>
      <c r="H866">
        <f t="shared" si="27"/>
        <v>0.50666666666666671</v>
      </c>
    </row>
    <row r="867" spans="1:8" x14ac:dyDescent="0.2">
      <c r="A867" s="233">
        <v>2.11226851851847E-2</v>
      </c>
      <c r="B867" s="231">
        <f t="shared" si="26"/>
        <v>7.89041095890411</v>
      </c>
      <c r="F867">
        <v>30</v>
      </c>
      <c r="G867">
        <v>25</v>
      </c>
      <c r="H867">
        <f t="shared" si="27"/>
        <v>0.50694444444444442</v>
      </c>
    </row>
    <row r="868" spans="1:8" x14ac:dyDescent="0.2">
      <c r="A868" s="233">
        <v>2.1134259259258801E-2</v>
      </c>
      <c r="B868" s="231">
        <f t="shared" si="26"/>
        <v>7.8860898138006572</v>
      </c>
      <c r="F868">
        <v>30</v>
      </c>
      <c r="G868">
        <v>26</v>
      </c>
      <c r="H868">
        <f t="shared" si="27"/>
        <v>0.50722222222222224</v>
      </c>
    </row>
    <row r="869" spans="1:8" x14ac:dyDescent="0.2">
      <c r="A869" s="233">
        <v>2.1145833333332899E-2</v>
      </c>
      <c r="B869" s="231">
        <f t="shared" si="26"/>
        <v>7.8817733990147794</v>
      </c>
      <c r="F869">
        <v>30</v>
      </c>
      <c r="G869">
        <v>27</v>
      </c>
      <c r="H869">
        <f t="shared" si="27"/>
        <v>0.50749999999999995</v>
      </c>
    </row>
    <row r="870" spans="1:8" x14ac:dyDescent="0.2">
      <c r="A870" s="233">
        <v>2.1157407407407E-2</v>
      </c>
      <c r="B870" s="231">
        <f t="shared" si="26"/>
        <v>7.8774617067833699</v>
      </c>
      <c r="F870">
        <v>30</v>
      </c>
      <c r="G870">
        <v>28</v>
      </c>
      <c r="H870">
        <f t="shared" si="27"/>
        <v>0.50777777777777777</v>
      </c>
    </row>
    <row r="871" spans="1:8" x14ac:dyDescent="0.2">
      <c r="A871" s="233">
        <v>2.1168981481481001E-2</v>
      </c>
      <c r="B871" s="231">
        <f t="shared" si="26"/>
        <v>7.8731547293603059</v>
      </c>
      <c r="F871">
        <v>30</v>
      </c>
      <c r="G871">
        <v>29</v>
      </c>
      <c r="H871">
        <f t="shared" si="27"/>
        <v>0.50805555555555559</v>
      </c>
    </row>
    <row r="872" spans="1:8" x14ac:dyDescent="0.2">
      <c r="A872" s="233">
        <v>2.1180555555555099E-2</v>
      </c>
      <c r="B872" s="231">
        <f t="shared" si="26"/>
        <v>7.8688524590163942</v>
      </c>
      <c r="F872">
        <v>30</v>
      </c>
      <c r="G872">
        <v>30</v>
      </c>
      <c r="H872">
        <f t="shared" si="27"/>
        <v>0.5083333333333333</v>
      </c>
    </row>
    <row r="873" spans="1:8" x14ac:dyDescent="0.2">
      <c r="A873" s="233">
        <v>2.11921296296292E-2</v>
      </c>
      <c r="B873" s="231">
        <f t="shared" si="26"/>
        <v>7.8645548880393221</v>
      </c>
      <c r="F873">
        <v>30</v>
      </c>
      <c r="G873">
        <v>31</v>
      </c>
      <c r="H873">
        <f t="shared" si="27"/>
        <v>0.50861111111111112</v>
      </c>
    </row>
    <row r="874" spans="1:8" x14ac:dyDescent="0.2">
      <c r="A874" s="233">
        <v>2.1203703703703301E-2</v>
      </c>
      <c r="B874" s="231">
        <f t="shared" si="26"/>
        <v>7.860262008733625</v>
      </c>
      <c r="F874">
        <v>30</v>
      </c>
      <c r="G874">
        <v>32</v>
      </c>
      <c r="H874">
        <f t="shared" si="27"/>
        <v>0.50888888888888884</v>
      </c>
    </row>
    <row r="875" spans="1:8" x14ac:dyDescent="0.2">
      <c r="A875" s="233">
        <v>2.1215277777777299E-2</v>
      </c>
      <c r="B875" s="231">
        <f t="shared" si="26"/>
        <v>7.8559738134206221</v>
      </c>
      <c r="F875">
        <v>30</v>
      </c>
      <c r="G875">
        <v>33</v>
      </c>
      <c r="H875">
        <f t="shared" si="27"/>
        <v>0.50916666666666666</v>
      </c>
    </row>
    <row r="876" spans="1:8" x14ac:dyDescent="0.2">
      <c r="A876" s="233">
        <v>2.12268518518514E-2</v>
      </c>
      <c r="B876" s="231">
        <f t="shared" si="26"/>
        <v>7.8516902944383853</v>
      </c>
      <c r="F876">
        <v>30</v>
      </c>
      <c r="G876">
        <v>34</v>
      </c>
      <c r="H876">
        <f t="shared" si="27"/>
        <v>0.50944444444444448</v>
      </c>
    </row>
    <row r="877" spans="1:8" x14ac:dyDescent="0.2">
      <c r="A877" s="233">
        <v>2.1238425925925501E-2</v>
      </c>
      <c r="B877" s="231">
        <f t="shared" si="26"/>
        <v>7.8474114441416898</v>
      </c>
      <c r="F877">
        <v>30</v>
      </c>
      <c r="G877">
        <v>35</v>
      </c>
      <c r="H877">
        <f t="shared" si="27"/>
        <v>0.50972222222222219</v>
      </c>
    </row>
    <row r="878" spans="1:8" x14ac:dyDescent="0.2">
      <c r="A878" s="233">
        <v>2.1249999999999498E-2</v>
      </c>
      <c r="B878" s="231">
        <f t="shared" si="26"/>
        <v>7.8431372549019605</v>
      </c>
      <c r="F878">
        <v>30</v>
      </c>
      <c r="G878">
        <v>36</v>
      </c>
      <c r="H878">
        <f t="shared" si="27"/>
        <v>0.51</v>
      </c>
    </row>
    <row r="879" spans="1:8" x14ac:dyDescent="0.2">
      <c r="A879" s="233">
        <v>2.12615740740736E-2</v>
      </c>
      <c r="B879" s="231">
        <f t="shared" si="26"/>
        <v>7.8388677191072391</v>
      </c>
      <c r="F879">
        <v>30</v>
      </c>
      <c r="G879">
        <v>37</v>
      </c>
      <c r="H879">
        <f t="shared" si="27"/>
        <v>0.51027777777777783</v>
      </c>
    </row>
    <row r="880" spans="1:8" x14ac:dyDescent="0.2">
      <c r="A880" s="233">
        <v>2.1273148148147701E-2</v>
      </c>
      <c r="B880" s="231">
        <f t="shared" si="26"/>
        <v>7.834602829162133</v>
      </c>
      <c r="F880">
        <v>30</v>
      </c>
      <c r="G880">
        <v>38</v>
      </c>
      <c r="H880">
        <f t="shared" si="27"/>
        <v>0.51055555555555554</v>
      </c>
    </row>
    <row r="881" spans="1:8" x14ac:dyDescent="0.2">
      <c r="A881" s="233">
        <v>2.1284722222221799E-2</v>
      </c>
      <c r="B881" s="231">
        <f t="shared" si="26"/>
        <v>7.8303425774877651</v>
      </c>
      <c r="F881">
        <v>30</v>
      </c>
      <c r="G881">
        <v>39</v>
      </c>
      <c r="H881">
        <f t="shared" si="27"/>
        <v>0.51083333333333336</v>
      </c>
    </row>
    <row r="882" spans="1:8" x14ac:dyDescent="0.2">
      <c r="A882" s="233">
        <v>2.12962962962958E-2</v>
      </c>
      <c r="B882" s="231">
        <f t="shared" si="26"/>
        <v>7.8260869565217401</v>
      </c>
      <c r="F882">
        <v>30</v>
      </c>
      <c r="G882">
        <v>40</v>
      </c>
      <c r="H882">
        <f t="shared" si="27"/>
        <v>0.51111111111111107</v>
      </c>
    </row>
    <row r="883" spans="1:8" x14ac:dyDescent="0.2">
      <c r="A883" s="233">
        <v>2.1307870370369901E-2</v>
      </c>
      <c r="B883" s="231">
        <f t="shared" si="26"/>
        <v>7.8218359587180881</v>
      </c>
      <c r="F883">
        <v>30</v>
      </c>
      <c r="G883">
        <v>41</v>
      </c>
      <c r="H883">
        <f t="shared" si="27"/>
        <v>0.51138888888888889</v>
      </c>
    </row>
    <row r="884" spans="1:8" x14ac:dyDescent="0.2">
      <c r="A884" s="233">
        <v>2.1319444444443999E-2</v>
      </c>
      <c r="B884" s="231">
        <f t="shared" si="26"/>
        <v>7.8175895765472303</v>
      </c>
      <c r="F884">
        <v>30</v>
      </c>
      <c r="G884">
        <v>42</v>
      </c>
      <c r="H884">
        <f t="shared" si="27"/>
        <v>0.51166666666666671</v>
      </c>
    </row>
    <row r="885" spans="1:8" x14ac:dyDescent="0.2">
      <c r="A885" s="233">
        <v>2.13310185185181E-2</v>
      </c>
      <c r="B885" s="231">
        <f t="shared" si="26"/>
        <v>7.8133478024959304</v>
      </c>
      <c r="F885">
        <v>30</v>
      </c>
      <c r="G885">
        <v>43</v>
      </c>
      <c r="H885">
        <f t="shared" si="27"/>
        <v>0.51194444444444442</v>
      </c>
    </row>
    <row r="886" spans="1:8" x14ac:dyDescent="0.2">
      <c r="A886" s="233">
        <v>2.1342592592592101E-2</v>
      </c>
      <c r="B886" s="231">
        <f t="shared" si="26"/>
        <v>7.809110629067245</v>
      </c>
      <c r="F886">
        <v>30</v>
      </c>
      <c r="G886">
        <v>44</v>
      </c>
      <c r="H886">
        <f t="shared" si="27"/>
        <v>0.51222222222222225</v>
      </c>
    </row>
    <row r="887" spans="1:8" x14ac:dyDescent="0.2">
      <c r="A887" s="233">
        <v>2.1354166666666199E-2</v>
      </c>
      <c r="B887" s="231">
        <f t="shared" si="26"/>
        <v>7.8048780487804885</v>
      </c>
      <c r="F887">
        <v>30</v>
      </c>
      <c r="G887">
        <v>45</v>
      </c>
      <c r="H887">
        <f t="shared" si="27"/>
        <v>0.51249999999999996</v>
      </c>
    </row>
    <row r="888" spans="1:8" x14ac:dyDescent="0.2">
      <c r="A888" s="233">
        <v>2.13657407407403E-2</v>
      </c>
      <c r="B888" s="231">
        <f t="shared" si="26"/>
        <v>7.8006500541711805</v>
      </c>
      <c r="F888">
        <v>30</v>
      </c>
      <c r="G888">
        <v>46</v>
      </c>
      <c r="H888">
        <f t="shared" si="27"/>
        <v>0.51277777777777778</v>
      </c>
    </row>
    <row r="889" spans="1:8" x14ac:dyDescent="0.2">
      <c r="A889" s="233">
        <v>2.1377314814814401E-2</v>
      </c>
      <c r="B889" s="231">
        <f t="shared" si="26"/>
        <v>7.7964266377910114</v>
      </c>
      <c r="F889">
        <v>30</v>
      </c>
      <c r="G889">
        <v>47</v>
      </c>
      <c r="H889">
        <f t="shared" si="27"/>
        <v>0.5130555555555556</v>
      </c>
    </row>
    <row r="890" spans="1:8" x14ac:dyDescent="0.2">
      <c r="A890" s="233">
        <v>2.1388888888888399E-2</v>
      </c>
      <c r="B890" s="231">
        <f t="shared" si="26"/>
        <v>7.792207792207793</v>
      </c>
      <c r="F890">
        <v>30</v>
      </c>
      <c r="G890">
        <v>48</v>
      </c>
      <c r="H890">
        <f t="shared" si="27"/>
        <v>0.51333333333333331</v>
      </c>
    </row>
    <row r="891" spans="1:8" x14ac:dyDescent="0.2">
      <c r="A891" s="233">
        <v>2.14004629629625E-2</v>
      </c>
      <c r="B891" s="231">
        <f t="shared" si="26"/>
        <v>7.7879935100054078</v>
      </c>
      <c r="F891">
        <v>30</v>
      </c>
      <c r="G891">
        <v>49</v>
      </c>
      <c r="H891">
        <f t="shared" si="27"/>
        <v>0.51361111111111113</v>
      </c>
    </row>
    <row r="892" spans="1:8" x14ac:dyDescent="0.2">
      <c r="A892" s="233">
        <v>2.1412037037036601E-2</v>
      </c>
      <c r="B892" s="231">
        <f t="shared" si="26"/>
        <v>7.7837837837837842</v>
      </c>
      <c r="F892">
        <v>30</v>
      </c>
      <c r="G892">
        <v>50</v>
      </c>
      <c r="H892">
        <f t="shared" si="27"/>
        <v>0.51388888888888884</v>
      </c>
    </row>
    <row r="893" spans="1:8" x14ac:dyDescent="0.2">
      <c r="A893" s="233">
        <v>2.1423611111110699E-2</v>
      </c>
      <c r="B893" s="231">
        <f t="shared" si="26"/>
        <v>7.7795786061588332</v>
      </c>
      <c r="F893">
        <v>30</v>
      </c>
      <c r="G893">
        <v>51</v>
      </c>
      <c r="H893">
        <f t="shared" si="27"/>
        <v>0.51416666666666666</v>
      </c>
    </row>
    <row r="894" spans="1:8" x14ac:dyDescent="0.2">
      <c r="A894" s="233">
        <v>2.14351851851847E-2</v>
      </c>
      <c r="B894" s="231">
        <f t="shared" si="26"/>
        <v>7.7753779697624186</v>
      </c>
      <c r="F894">
        <v>30</v>
      </c>
      <c r="G894">
        <v>52</v>
      </c>
      <c r="H894">
        <f t="shared" si="27"/>
        <v>0.51444444444444448</v>
      </c>
    </row>
    <row r="895" spans="1:8" x14ac:dyDescent="0.2">
      <c r="A895" s="233">
        <v>2.1446759259258801E-2</v>
      </c>
      <c r="B895" s="231">
        <f t="shared" si="26"/>
        <v>7.7711818672423103</v>
      </c>
      <c r="F895">
        <v>30</v>
      </c>
      <c r="G895">
        <v>53</v>
      </c>
      <c r="H895">
        <f t="shared" si="27"/>
        <v>0.51472222222222219</v>
      </c>
    </row>
    <row r="896" spans="1:8" x14ac:dyDescent="0.2">
      <c r="A896" s="233">
        <v>2.1458333333332899E-2</v>
      </c>
      <c r="B896" s="231">
        <f t="shared" si="26"/>
        <v>7.766990291262136</v>
      </c>
      <c r="F896">
        <v>30</v>
      </c>
      <c r="G896">
        <v>54</v>
      </c>
      <c r="H896">
        <f t="shared" si="27"/>
        <v>0.51500000000000001</v>
      </c>
    </row>
    <row r="897" spans="1:8" x14ac:dyDescent="0.2">
      <c r="A897" s="233">
        <v>2.14699074074069E-2</v>
      </c>
      <c r="B897" s="231">
        <f t="shared" si="26"/>
        <v>7.7628032345013489</v>
      </c>
      <c r="F897">
        <v>30</v>
      </c>
      <c r="G897">
        <v>55</v>
      </c>
      <c r="H897">
        <f t="shared" si="27"/>
        <v>0.51527777777777772</v>
      </c>
    </row>
    <row r="898" spans="1:8" x14ac:dyDescent="0.2">
      <c r="A898" s="233">
        <v>2.1481481481481001E-2</v>
      </c>
      <c r="B898" s="231">
        <f t="shared" si="26"/>
        <v>7.7586206896551726</v>
      </c>
      <c r="F898">
        <v>30</v>
      </c>
      <c r="G898">
        <v>56</v>
      </c>
      <c r="H898">
        <f t="shared" si="27"/>
        <v>0.51555555555555554</v>
      </c>
    </row>
    <row r="899" spans="1:8" x14ac:dyDescent="0.2">
      <c r="A899" s="233">
        <v>2.1493055555555099E-2</v>
      </c>
      <c r="B899" s="231">
        <f t="shared" ref="B899:B962" si="28">$C$1/H899</f>
        <v>7.7544426494345711</v>
      </c>
      <c r="F899">
        <v>30</v>
      </c>
      <c r="G899">
        <v>57</v>
      </c>
      <c r="H899">
        <f t="shared" ref="H899:H962" si="29">F899/60+G899/3600</f>
        <v>0.51583333333333337</v>
      </c>
    </row>
    <row r="900" spans="1:8" x14ac:dyDescent="0.2">
      <c r="A900" s="233">
        <v>2.15046296296292E-2</v>
      </c>
      <c r="B900" s="231">
        <f t="shared" si="28"/>
        <v>7.7502691065662006</v>
      </c>
      <c r="F900">
        <v>30</v>
      </c>
      <c r="G900">
        <v>58</v>
      </c>
      <c r="H900">
        <f t="shared" si="29"/>
        <v>0.51611111111111108</v>
      </c>
    </row>
    <row r="901" spans="1:8" x14ac:dyDescent="0.2">
      <c r="A901" s="233">
        <v>2.1516203703703201E-2</v>
      </c>
      <c r="B901" s="231">
        <f t="shared" si="28"/>
        <v>7.746100053792361</v>
      </c>
      <c r="F901">
        <v>30</v>
      </c>
      <c r="G901">
        <v>59</v>
      </c>
      <c r="H901">
        <f t="shared" si="29"/>
        <v>0.5163888888888889</v>
      </c>
    </row>
    <row r="902" spans="1:8" x14ac:dyDescent="0.2">
      <c r="A902" s="233">
        <v>2.1527777777777299E-2</v>
      </c>
      <c r="B902" s="231">
        <f t="shared" si="28"/>
        <v>7.7419354838709671</v>
      </c>
      <c r="F902">
        <v>31</v>
      </c>
      <c r="G902">
        <v>0</v>
      </c>
      <c r="H902">
        <f t="shared" si="29"/>
        <v>0.51666666666666672</v>
      </c>
    </row>
    <row r="903" spans="1:8" x14ac:dyDescent="0.2">
      <c r="A903" s="233">
        <v>2.15393518518514E-2</v>
      </c>
      <c r="B903" s="231">
        <f t="shared" si="28"/>
        <v>7.7377753895754955</v>
      </c>
      <c r="F903">
        <v>31</v>
      </c>
      <c r="G903">
        <v>1</v>
      </c>
      <c r="H903">
        <f t="shared" si="29"/>
        <v>0.51694444444444454</v>
      </c>
    </row>
    <row r="904" spans="1:8" x14ac:dyDescent="0.2">
      <c r="A904" s="233">
        <v>2.1550925925925501E-2</v>
      </c>
      <c r="B904" s="231">
        <f t="shared" si="28"/>
        <v>7.7336197636949509</v>
      </c>
      <c r="F904">
        <v>31</v>
      </c>
      <c r="G904">
        <v>2</v>
      </c>
      <c r="H904">
        <f t="shared" si="29"/>
        <v>0.51722222222222225</v>
      </c>
    </row>
    <row r="905" spans="1:8" x14ac:dyDescent="0.2">
      <c r="A905" s="233">
        <v>2.1562499999999499E-2</v>
      </c>
      <c r="B905" s="231">
        <f t="shared" si="28"/>
        <v>7.7294685990338152</v>
      </c>
      <c r="F905">
        <v>31</v>
      </c>
      <c r="G905">
        <v>3</v>
      </c>
      <c r="H905">
        <f t="shared" si="29"/>
        <v>0.51750000000000007</v>
      </c>
    </row>
    <row r="906" spans="1:8" x14ac:dyDescent="0.2">
      <c r="A906" s="233">
        <v>2.15740740740736E-2</v>
      </c>
      <c r="B906" s="231">
        <f t="shared" si="28"/>
        <v>7.7253218884120169</v>
      </c>
      <c r="F906">
        <v>31</v>
      </c>
      <c r="G906">
        <v>4</v>
      </c>
      <c r="H906">
        <f t="shared" si="29"/>
        <v>0.51777777777777778</v>
      </c>
    </row>
    <row r="907" spans="1:8" x14ac:dyDescent="0.2">
      <c r="A907" s="233">
        <v>2.1585648148147701E-2</v>
      </c>
      <c r="B907" s="231">
        <f t="shared" si="28"/>
        <v>7.7211796246648783</v>
      </c>
      <c r="F907">
        <v>31</v>
      </c>
      <c r="G907">
        <v>5</v>
      </c>
      <c r="H907">
        <f t="shared" si="29"/>
        <v>0.5180555555555556</v>
      </c>
    </row>
    <row r="908" spans="1:8" x14ac:dyDescent="0.2">
      <c r="A908" s="233">
        <v>2.1597222222221799E-2</v>
      </c>
      <c r="B908" s="231">
        <f t="shared" si="28"/>
        <v>7.7170418006430852</v>
      </c>
      <c r="F908">
        <v>31</v>
      </c>
      <c r="G908">
        <v>6</v>
      </c>
      <c r="H908">
        <f t="shared" si="29"/>
        <v>0.51833333333333342</v>
      </c>
    </row>
    <row r="909" spans="1:8" x14ac:dyDescent="0.2">
      <c r="A909" s="233">
        <v>2.16087962962958E-2</v>
      </c>
      <c r="B909" s="231">
        <f t="shared" si="28"/>
        <v>7.7129084092126403</v>
      </c>
      <c r="F909">
        <v>31</v>
      </c>
      <c r="G909">
        <v>7</v>
      </c>
      <c r="H909">
        <f t="shared" si="29"/>
        <v>0.51861111111111113</v>
      </c>
    </row>
    <row r="910" spans="1:8" x14ac:dyDescent="0.2">
      <c r="A910" s="233">
        <v>2.1620370370369901E-2</v>
      </c>
      <c r="B910" s="231">
        <f t="shared" si="28"/>
        <v>7.7087794432548167</v>
      </c>
      <c r="F910">
        <v>31</v>
      </c>
      <c r="G910">
        <v>8</v>
      </c>
      <c r="H910">
        <f t="shared" si="29"/>
        <v>0.51888888888888896</v>
      </c>
    </row>
    <row r="911" spans="1:8" x14ac:dyDescent="0.2">
      <c r="A911" s="233">
        <v>2.1631944444443999E-2</v>
      </c>
      <c r="B911" s="231">
        <f t="shared" si="28"/>
        <v>7.704654895666132</v>
      </c>
      <c r="F911">
        <v>31</v>
      </c>
      <c r="G911">
        <v>9</v>
      </c>
      <c r="H911">
        <f t="shared" si="29"/>
        <v>0.51916666666666667</v>
      </c>
    </row>
    <row r="912" spans="1:8" x14ac:dyDescent="0.2">
      <c r="A912" s="233">
        <v>2.1643518518518E-2</v>
      </c>
      <c r="B912" s="231">
        <f t="shared" si="28"/>
        <v>7.7005347593582885</v>
      </c>
      <c r="F912">
        <v>31</v>
      </c>
      <c r="G912">
        <v>10</v>
      </c>
      <c r="H912">
        <f t="shared" si="29"/>
        <v>0.51944444444444449</v>
      </c>
    </row>
    <row r="913" spans="1:8" x14ac:dyDescent="0.2">
      <c r="A913" s="233">
        <v>2.1655092592592101E-2</v>
      </c>
      <c r="B913" s="231">
        <f t="shared" si="28"/>
        <v>7.6964190272581492</v>
      </c>
      <c r="F913">
        <v>31</v>
      </c>
      <c r="G913">
        <v>11</v>
      </c>
      <c r="H913">
        <f t="shared" si="29"/>
        <v>0.51972222222222231</v>
      </c>
    </row>
    <row r="914" spans="1:8" x14ac:dyDescent="0.2">
      <c r="A914" s="233">
        <v>2.1666666666666199E-2</v>
      </c>
      <c r="B914" s="231">
        <f t="shared" si="28"/>
        <v>7.6923076923076916</v>
      </c>
      <c r="F914">
        <v>31</v>
      </c>
      <c r="G914">
        <v>12</v>
      </c>
      <c r="H914">
        <f t="shared" si="29"/>
        <v>0.52</v>
      </c>
    </row>
    <row r="915" spans="1:8" x14ac:dyDescent="0.2">
      <c r="A915" s="233">
        <v>2.16782407407403E-2</v>
      </c>
      <c r="B915" s="231">
        <f t="shared" si="28"/>
        <v>7.6882007474639611</v>
      </c>
      <c r="F915">
        <v>31</v>
      </c>
      <c r="G915">
        <v>13</v>
      </c>
      <c r="H915">
        <f t="shared" si="29"/>
        <v>0.52027777777777784</v>
      </c>
    </row>
    <row r="916" spans="1:8" x14ac:dyDescent="0.2">
      <c r="A916" s="233">
        <v>2.1689814814814301E-2</v>
      </c>
      <c r="B916" s="231">
        <f t="shared" si="28"/>
        <v>7.684098185699038</v>
      </c>
      <c r="F916">
        <v>31</v>
      </c>
      <c r="G916">
        <v>14</v>
      </c>
      <c r="H916">
        <f t="shared" si="29"/>
        <v>0.52055555555555566</v>
      </c>
    </row>
    <row r="917" spans="1:8" x14ac:dyDescent="0.2">
      <c r="A917" s="233">
        <v>2.1701388888888399E-2</v>
      </c>
      <c r="B917" s="231">
        <f t="shared" si="28"/>
        <v>7.68</v>
      </c>
      <c r="F917">
        <v>31</v>
      </c>
      <c r="G917">
        <v>15</v>
      </c>
      <c r="H917">
        <f t="shared" si="29"/>
        <v>0.52083333333333337</v>
      </c>
    </row>
    <row r="918" spans="1:8" x14ac:dyDescent="0.2">
      <c r="A918" s="233">
        <v>2.17129629629625E-2</v>
      </c>
      <c r="B918" s="231">
        <f t="shared" si="28"/>
        <v>7.6759061833688689</v>
      </c>
      <c r="F918">
        <v>31</v>
      </c>
      <c r="G918">
        <v>16</v>
      </c>
      <c r="H918">
        <f t="shared" si="29"/>
        <v>0.52111111111111119</v>
      </c>
    </row>
    <row r="919" spans="1:8" x14ac:dyDescent="0.2">
      <c r="A919" s="233">
        <v>2.1724537037036602E-2</v>
      </c>
      <c r="B919" s="231">
        <f t="shared" si="28"/>
        <v>7.6718167288225887</v>
      </c>
      <c r="F919">
        <v>31</v>
      </c>
      <c r="G919">
        <v>17</v>
      </c>
      <c r="H919">
        <f t="shared" si="29"/>
        <v>0.5213888888888889</v>
      </c>
    </row>
    <row r="920" spans="1:8" x14ac:dyDescent="0.2">
      <c r="A920" s="233">
        <v>2.1736111111110599E-2</v>
      </c>
      <c r="B920" s="231">
        <f t="shared" si="28"/>
        <v>7.6677316293929705</v>
      </c>
      <c r="F920">
        <v>31</v>
      </c>
      <c r="G920">
        <v>18</v>
      </c>
      <c r="H920">
        <f t="shared" si="29"/>
        <v>0.52166666666666672</v>
      </c>
    </row>
    <row r="921" spans="1:8" x14ac:dyDescent="0.2">
      <c r="A921" s="233">
        <v>2.17476851851847E-2</v>
      </c>
      <c r="B921" s="231">
        <f t="shared" si="28"/>
        <v>7.6636508781266617</v>
      </c>
      <c r="F921">
        <v>31</v>
      </c>
      <c r="G921">
        <v>19</v>
      </c>
      <c r="H921">
        <f t="shared" si="29"/>
        <v>0.52194444444444454</v>
      </c>
    </row>
    <row r="922" spans="1:8" x14ac:dyDescent="0.2">
      <c r="A922" s="233">
        <v>2.1759259259258801E-2</v>
      </c>
      <c r="B922" s="231">
        <f t="shared" si="28"/>
        <v>7.6595744680851059</v>
      </c>
      <c r="F922">
        <v>31</v>
      </c>
      <c r="G922">
        <v>20</v>
      </c>
      <c r="H922">
        <f t="shared" si="29"/>
        <v>0.52222222222222225</v>
      </c>
    </row>
    <row r="923" spans="1:8" x14ac:dyDescent="0.2">
      <c r="A923" s="233">
        <v>2.1770833333332899E-2</v>
      </c>
      <c r="B923" s="231">
        <f t="shared" si="28"/>
        <v>7.6555023923444967</v>
      </c>
      <c r="F923">
        <v>31</v>
      </c>
      <c r="G923">
        <v>21</v>
      </c>
      <c r="H923">
        <f t="shared" si="29"/>
        <v>0.52250000000000008</v>
      </c>
    </row>
    <row r="924" spans="1:8" x14ac:dyDescent="0.2">
      <c r="A924" s="233">
        <v>2.17824074074069E-2</v>
      </c>
      <c r="B924" s="231">
        <f t="shared" si="28"/>
        <v>7.6514346439957492</v>
      </c>
      <c r="F924">
        <v>31</v>
      </c>
      <c r="G924">
        <v>22</v>
      </c>
      <c r="H924">
        <f t="shared" si="29"/>
        <v>0.52277777777777779</v>
      </c>
    </row>
    <row r="925" spans="1:8" x14ac:dyDescent="0.2">
      <c r="A925" s="233">
        <v>2.1793981481481001E-2</v>
      </c>
      <c r="B925" s="231">
        <f t="shared" si="28"/>
        <v>7.6473712161444496</v>
      </c>
      <c r="F925">
        <v>31</v>
      </c>
      <c r="G925">
        <v>23</v>
      </c>
      <c r="H925">
        <f t="shared" si="29"/>
        <v>0.52305555555555561</v>
      </c>
    </row>
    <row r="926" spans="1:8" x14ac:dyDescent="0.2">
      <c r="A926" s="233">
        <v>2.1805555555555099E-2</v>
      </c>
      <c r="B926" s="231">
        <f t="shared" si="28"/>
        <v>7.6433121019108263</v>
      </c>
      <c r="F926">
        <v>31</v>
      </c>
      <c r="G926">
        <v>24</v>
      </c>
      <c r="H926">
        <f t="shared" si="29"/>
        <v>0.52333333333333343</v>
      </c>
    </row>
    <row r="927" spans="1:8" x14ac:dyDescent="0.2">
      <c r="A927" s="233">
        <v>2.1817129629629201E-2</v>
      </c>
      <c r="B927" s="231">
        <f t="shared" si="28"/>
        <v>7.6392572944297079</v>
      </c>
      <c r="F927">
        <v>31</v>
      </c>
      <c r="G927">
        <v>25</v>
      </c>
      <c r="H927">
        <f t="shared" si="29"/>
        <v>0.52361111111111114</v>
      </c>
    </row>
    <row r="928" spans="1:8" x14ac:dyDescent="0.2">
      <c r="A928" s="233">
        <v>2.1828703703703201E-2</v>
      </c>
      <c r="B928" s="231">
        <f t="shared" si="28"/>
        <v>7.6352067868504765</v>
      </c>
      <c r="F928">
        <v>31</v>
      </c>
      <c r="G928">
        <v>26</v>
      </c>
      <c r="H928">
        <f t="shared" si="29"/>
        <v>0.52388888888888896</v>
      </c>
    </row>
    <row r="929" spans="1:8" x14ac:dyDescent="0.2">
      <c r="A929" s="233">
        <v>2.1840277777777299E-2</v>
      </c>
      <c r="B929" s="231">
        <f t="shared" si="28"/>
        <v>7.631160572337043</v>
      </c>
      <c r="F929">
        <v>31</v>
      </c>
      <c r="G929">
        <v>27</v>
      </c>
      <c r="H929">
        <f t="shared" si="29"/>
        <v>0.52416666666666667</v>
      </c>
    </row>
    <row r="930" spans="1:8" x14ac:dyDescent="0.2">
      <c r="A930" s="233">
        <v>2.18518518518514E-2</v>
      </c>
      <c r="B930" s="231">
        <f t="shared" si="28"/>
        <v>7.6271186440677958</v>
      </c>
      <c r="F930">
        <v>31</v>
      </c>
      <c r="G930">
        <v>28</v>
      </c>
      <c r="H930">
        <f t="shared" si="29"/>
        <v>0.52444444444444449</v>
      </c>
    </row>
    <row r="931" spans="1:8" x14ac:dyDescent="0.2">
      <c r="A931" s="233">
        <v>2.1863425925925401E-2</v>
      </c>
      <c r="B931" s="231">
        <f t="shared" si="28"/>
        <v>7.6230809952355729</v>
      </c>
      <c r="F931">
        <v>31</v>
      </c>
      <c r="G931">
        <v>29</v>
      </c>
      <c r="H931">
        <f t="shared" si="29"/>
        <v>0.52472222222222231</v>
      </c>
    </row>
    <row r="932" spans="1:8" x14ac:dyDescent="0.2">
      <c r="A932" s="233">
        <v>2.1874999999999499E-2</v>
      </c>
      <c r="B932" s="231">
        <f t="shared" si="28"/>
        <v>7.6190476190476186</v>
      </c>
      <c r="F932">
        <v>31</v>
      </c>
      <c r="G932">
        <v>30</v>
      </c>
      <c r="H932">
        <f t="shared" si="29"/>
        <v>0.52500000000000002</v>
      </c>
    </row>
    <row r="933" spans="1:8" x14ac:dyDescent="0.2">
      <c r="A933" s="233">
        <v>2.18865740740736E-2</v>
      </c>
      <c r="B933" s="231">
        <f t="shared" si="28"/>
        <v>7.6150185087255409</v>
      </c>
      <c r="F933">
        <v>31</v>
      </c>
      <c r="G933">
        <v>31</v>
      </c>
      <c r="H933">
        <f t="shared" si="29"/>
        <v>0.52527777777777784</v>
      </c>
    </row>
    <row r="934" spans="1:8" x14ac:dyDescent="0.2">
      <c r="A934" s="233">
        <v>2.1898148148147702E-2</v>
      </c>
      <c r="B934" s="231">
        <f t="shared" si="28"/>
        <v>7.6109936575052854</v>
      </c>
      <c r="F934">
        <v>31</v>
      </c>
      <c r="G934">
        <v>32</v>
      </c>
      <c r="H934">
        <f t="shared" si="29"/>
        <v>0.52555555555555555</v>
      </c>
    </row>
    <row r="935" spans="1:8" x14ac:dyDescent="0.2">
      <c r="A935" s="233">
        <v>2.1909722222221699E-2</v>
      </c>
      <c r="B935" s="231">
        <f t="shared" si="28"/>
        <v>7.6069730586370836</v>
      </c>
      <c r="F935">
        <v>31</v>
      </c>
      <c r="G935">
        <v>33</v>
      </c>
      <c r="H935">
        <f t="shared" si="29"/>
        <v>0.52583333333333337</v>
      </c>
    </row>
    <row r="936" spans="1:8" x14ac:dyDescent="0.2">
      <c r="A936" s="233">
        <v>2.19212962962958E-2</v>
      </c>
      <c r="B936" s="231">
        <f t="shared" si="28"/>
        <v>7.6029567053854263</v>
      </c>
      <c r="F936">
        <v>31</v>
      </c>
      <c r="G936">
        <v>34</v>
      </c>
      <c r="H936">
        <f t="shared" si="29"/>
        <v>0.5261111111111112</v>
      </c>
    </row>
    <row r="937" spans="1:8" x14ac:dyDescent="0.2">
      <c r="A937" s="233">
        <v>2.1932870370369902E-2</v>
      </c>
      <c r="B937" s="231">
        <f t="shared" si="28"/>
        <v>7.5989445910290234</v>
      </c>
      <c r="F937">
        <v>31</v>
      </c>
      <c r="G937">
        <v>35</v>
      </c>
      <c r="H937">
        <f t="shared" si="29"/>
        <v>0.52638888888888891</v>
      </c>
    </row>
    <row r="938" spans="1:8" x14ac:dyDescent="0.2">
      <c r="A938" s="233">
        <v>2.1944444444443999E-2</v>
      </c>
      <c r="B938" s="231">
        <f t="shared" si="28"/>
        <v>7.5949367088607582</v>
      </c>
      <c r="F938">
        <v>31</v>
      </c>
      <c r="G938">
        <v>36</v>
      </c>
      <c r="H938">
        <f t="shared" si="29"/>
        <v>0.52666666666666673</v>
      </c>
    </row>
    <row r="939" spans="1:8" x14ac:dyDescent="0.2">
      <c r="A939" s="233">
        <v>2.1956018518518E-2</v>
      </c>
      <c r="B939" s="231">
        <f t="shared" si="28"/>
        <v>7.5909330521876637</v>
      </c>
      <c r="F939">
        <v>31</v>
      </c>
      <c r="G939">
        <v>37</v>
      </c>
      <c r="H939">
        <f t="shared" si="29"/>
        <v>0.52694444444444455</v>
      </c>
    </row>
    <row r="940" spans="1:8" x14ac:dyDescent="0.2">
      <c r="A940" s="233">
        <v>2.1967592592592101E-2</v>
      </c>
      <c r="B940" s="231">
        <f t="shared" si="28"/>
        <v>7.5869336143308743</v>
      </c>
      <c r="F940">
        <v>31</v>
      </c>
      <c r="G940">
        <v>38</v>
      </c>
      <c r="H940">
        <f t="shared" si="29"/>
        <v>0.52722222222222226</v>
      </c>
    </row>
    <row r="941" spans="1:8" x14ac:dyDescent="0.2">
      <c r="A941" s="233">
        <v>2.1979166666666199E-2</v>
      </c>
      <c r="B941" s="231">
        <f t="shared" si="28"/>
        <v>7.5829383886255917</v>
      </c>
      <c r="F941">
        <v>31</v>
      </c>
      <c r="G941">
        <v>39</v>
      </c>
      <c r="H941">
        <f t="shared" si="29"/>
        <v>0.52750000000000008</v>
      </c>
    </row>
    <row r="942" spans="1:8" x14ac:dyDescent="0.2">
      <c r="A942" s="233">
        <v>2.1990740740740301E-2</v>
      </c>
      <c r="B942" s="231">
        <f t="shared" si="28"/>
        <v>7.5789473684210522</v>
      </c>
      <c r="F942">
        <v>31</v>
      </c>
      <c r="G942">
        <v>40</v>
      </c>
      <c r="H942">
        <f t="shared" si="29"/>
        <v>0.52777777777777779</v>
      </c>
    </row>
    <row r="943" spans="1:8" x14ac:dyDescent="0.2">
      <c r="A943" s="233">
        <v>2.2002314814814301E-2</v>
      </c>
      <c r="B943" s="231">
        <f t="shared" si="28"/>
        <v>7.5749605470804831</v>
      </c>
      <c r="F943">
        <v>31</v>
      </c>
      <c r="G943">
        <v>41</v>
      </c>
      <c r="H943">
        <f t="shared" si="29"/>
        <v>0.52805555555555561</v>
      </c>
    </row>
    <row r="944" spans="1:8" x14ac:dyDescent="0.2">
      <c r="A944" s="233">
        <v>2.2013888888888399E-2</v>
      </c>
      <c r="B944" s="231">
        <f t="shared" si="28"/>
        <v>7.5709779179810708</v>
      </c>
      <c r="F944">
        <v>31</v>
      </c>
      <c r="G944">
        <v>42</v>
      </c>
      <c r="H944">
        <f t="shared" si="29"/>
        <v>0.52833333333333343</v>
      </c>
    </row>
    <row r="945" spans="1:8" x14ac:dyDescent="0.2">
      <c r="A945" s="233">
        <v>2.2025462962962501E-2</v>
      </c>
      <c r="B945" s="231">
        <f t="shared" si="28"/>
        <v>7.5669994745139251</v>
      </c>
      <c r="F945">
        <v>31</v>
      </c>
      <c r="G945">
        <v>43</v>
      </c>
      <c r="H945">
        <f t="shared" si="29"/>
        <v>0.52861111111111114</v>
      </c>
    </row>
    <row r="946" spans="1:8" x14ac:dyDescent="0.2">
      <c r="A946" s="233">
        <v>2.2037037037036598E-2</v>
      </c>
      <c r="B946" s="231">
        <f t="shared" si="28"/>
        <v>7.5630252100840325</v>
      </c>
      <c r="F946">
        <v>31</v>
      </c>
      <c r="G946">
        <v>44</v>
      </c>
      <c r="H946">
        <f t="shared" si="29"/>
        <v>0.52888888888888896</v>
      </c>
    </row>
    <row r="947" spans="1:8" x14ac:dyDescent="0.2">
      <c r="A947" s="233">
        <v>2.2048611111110599E-2</v>
      </c>
      <c r="B947" s="231">
        <f t="shared" si="28"/>
        <v>7.5590551181102361</v>
      </c>
      <c r="F947">
        <v>31</v>
      </c>
      <c r="G947">
        <v>45</v>
      </c>
      <c r="H947">
        <f t="shared" si="29"/>
        <v>0.52916666666666667</v>
      </c>
    </row>
    <row r="948" spans="1:8" x14ac:dyDescent="0.2">
      <c r="A948" s="233">
        <v>2.20601851851847E-2</v>
      </c>
      <c r="B948" s="231">
        <f t="shared" si="28"/>
        <v>7.555089192025183</v>
      </c>
      <c r="F948">
        <v>31</v>
      </c>
      <c r="G948">
        <v>46</v>
      </c>
      <c r="H948">
        <f t="shared" si="29"/>
        <v>0.5294444444444445</v>
      </c>
    </row>
    <row r="949" spans="1:8" x14ac:dyDescent="0.2">
      <c r="A949" s="233">
        <v>2.2071759259258798E-2</v>
      </c>
      <c r="B949" s="231">
        <f t="shared" si="28"/>
        <v>7.5511274252753005</v>
      </c>
      <c r="F949">
        <v>31</v>
      </c>
      <c r="G949">
        <v>47</v>
      </c>
      <c r="H949">
        <f t="shared" si="29"/>
        <v>0.52972222222222232</v>
      </c>
    </row>
    <row r="950" spans="1:8" x14ac:dyDescent="0.2">
      <c r="A950" s="233">
        <v>2.2083333333332799E-2</v>
      </c>
      <c r="B950" s="231">
        <f t="shared" si="28"/>
        <v>7.5471698113207539</v>
      </c>
      <c r="F950">
        <v>31</v>
      </c>
      <c r="G950">
        <v>48</v>
      </c>
      <c r="H950">
        <f t="shared" si="29"/>
        <v>0.53</v>
      </c>
    </row>
    <row r="951" spans="1:8" x14ac:dyDescent="0.2">
      <c r="A951" s="233">
        <v>2.20949074074069E-2</v>
      </c>
      <c r="B951" s="231">
        <f t="shared" si="28"/>
        <v>7.54321634363541</v>
      </c>
      <c r="F951">
        <v>31</v>
      </c>
      <c r="G951">
        <v>49</v>
      </c>
      <c r="H951">
        <f t="shared" si="29"/>
        <v>0.53027777777777785</v>
      </c>
    </row>
    <row r="952" spans="1:8" x14ac:dyDescent="0.2">
      <c r="A952" s="233">
        <v>2.2106481481481002E-2</v>
      </c>
      <c r="B952" s="231">
        <f t="shared" si="28"/>
        <v>7.5392670157068062</v>
      </c>
      <c r="F952">
        <v>31</v>
      </c>
      <c r="G952">
        <v>50</v>
      </c>
      <c r="H952">
        <f t="shared" si="29"/>
        <v>0.53055555555555556</v>
      </c>
    </row>
    <row r="953" spans="1:8" x14ac:dyDescent="0.2">
      <c r="A953" s="233">
        <v>2.21180555555551E-2</v>
      </c>
      <c r="B953" s="231">
        <f t="shared" si="28"/>
        <v>7.5353218210361064</v>
      </c>
      <c r="F953">
        <v>31</v>
      </c>
      <c r="G953">
        <v>51</v>
      </c>
      <c r="H953">
        <f t="shared" si="29"/>
        <v>0.53083333333333338</v>
      </c>
    </row>
    <row r="954" spans="1:8" x14ac:dyDescent="0.2">
      <c r="A954" s="233">
        <v>2.21296296296291E-2</v>
      </c>
      <c r="B954" s="231">
        <f t="shared" si="28"/>
        <v>7.5313807531380741</v>
      </c>
      <c r="F954">
        <v>31</v>
      </c>
      <c r="G954">
        <v>52</v>
      </c>
      <c r="H954">
        <f t="shared" si="29"/>
        <v>0.5311111111111112</v>
      </c>
    </row>
    <row r="955" spans="1:8" x14ac:dyDescent="0.2">
      <c r="A955" s="233">
        <v>2.2141203703703202E-2</v>
      </c>
      <c r="B955" s="231">
        <f t="shared" si="28"/>
        <v>7.5274438055410346</v>
      </c>
      <c r="F955">
        <v>31</v>
      </c>
      <c r="G955">
        <v>53</v>
      </c>
      <c r="H955">
        <f t="shared" si="29"/>
        <v>0.53138888888888891</v>
      </c>
    </row>
    <row r="956" spans="1:8" x14ac:dyDescent="0.2">
      <c r="A956" s="233">
        <v>2.2152777777777299E-2</v>
      </c>
      <c r="B956" s="231">
        <f t="shared" si="28"/>
        <v>7.5235109717868331</v>
      </c>
      <c r="F956">
        <v>31</v>
      </c>
      <c r="G956">
        <v>54</v>
      </c>
      <c r="H956">
        <f t="shared" si="29"/>
        <v>0.53166666666666673</v>
      </c>
    </row>
    <row r="957" spans="1:8" x14ac:dyDescent="0.2">
      <c r="A957" s="233">
        <v>2.2164351851851401E-2</v>
      </c>
      <c r="B957" s="231">
        <f t="shared" si="28"/>
        <v>7.5195822454308097</v>
      </c>
      <c r="F957">
        <v>31</v>
      </c>
      <c r="G957">
        <v>55</v>
      </c>
      <c r="H957">
        <f t="shared" si="29"/>
        <v>0.53194444444444444</v>
      </c>
    </row>
    <row r="958" spans="1:8" x14ac:dyDescent="0.2">
      <c r="A958" s="233">
        <v>2.2175925925925401E-2</v>
      </c>
      <c r="B958" s="231">
        <f t="shared" si="28"/>
        <v>7.5156576200417531</v>
      </c>
      <c r="F958">
        <v>31</v>
      </c>
      <c r="G958">
        <v>56</v>
      </c>
      <c r="H958">
        <f t="shared" si="29"/>
        <v>0.53222222222222226</v>
      </c>
    </row>
    <row r="959" spans="1:8" x14ac:dyDescent="0.2">
      <c r="A959" s="233">
        <v>2.2187499999999499E-2</v>
      </c>
      <c r="B959" s="231">
        <f t="shared" si="28"/>
        <v>7.5117370892018771</v>
      </c>
      <c r="F959">
        <v>31</v>
      </c>
      <c r="G959">
        <v>57</v>
      </c>
      <c r="H959">
        <f t="shared" si="29"/>
        <v>0.53250000000000008</v>
      </c>
    </row>
    <row r="960" spans="1:8" x14ac:dyDescent="0.2">
      <c r="A960" s="233">
        <v>2.2199074074073601E-2</v>
      </c>
      <c r="B960" s="231">
        <f t="shared" si="28"/>
        <v>7.5078206465067776</v>
      </c>
      <c r="F960">
        <v>31</v>
      </c>
      <c r="G960">
        <v>58</v>
      </c>
      <c r="H960">
        <f t="shared" si="29"/>
        <v>0.53277777777777779</v>
      </c>
    </row>
    <row r="961" spans="1:8" x14ac:dyDescent="0.2">
      <c r="A961" s="233">
        <v>2.2210648148147698E-2</v>
      </c>
      <c r="B961" s="231">
        <f t="shared" si="28"/>
        <v>7.503908285565398</v>
      </c>
      <c r="F961">
        <v>31</v>
      </c>
      <c r="G961">
        <v>59</v>
      </c>
      <c r="H961">
        <f t="shared" si="29"/>
        <v>0.53305555555555562</v>
      </c>
    </row>
    <row r="962" spans="1:8" x14ac:dyDescent="0.2">
      <c r="A962" s="233">
        <v>2.2222222222221699E-2</v>
      </c>
      <c r="B962" s="231">
        <f t="shared" si="28"/>
        <v>7.5</v>
      </c>
      <c r="F962">
        <v>32</v>
      </c>
      <c r="G962">
        <v>0</v>
      </c>
      <c r="H962">
        <f t="shared" si="29"/>
        <v>0.53333333333333333</v>
      </c>
    </row>
    <row r="963" spans="1:8" x14ac:dyDescent="0.2">
      <c r="A963" s="233">
        <v>2.2233796296295801E-2</v>
      </c>
      <c r="B963" s="231">
        <f t="shared" ref="B963:B1026" si="30">$C$1/H963</f>
        <v>7.4960957834461217</v>
      </c>
      <c r="F963">
        <v>32</v>
      </c>
      <c r="G963">
        <v>1</v>
      </c>
      <c r="H963">
        <f t="shared" ref="H963:H1026" si="31">F963/60+G963/3600</f>
        <v>0.53361111111111115</v>
      </c>
    </row>
    <row r="964" spans="1:8" x14ac:dyDescent="0.2">
      <c r="A964" s="233">
        <v>2.2245370370369898E-2</v>
      </c>
      <c r="B964" s="231">
        <f t="shared" si="30"/>
        <v>7.4921956295525503</v>
      </c>
      <c r="F964">
        <v>32</v>
      </c>
      <c r="G964">
        <v>2</v>
      </c>
      <c r="H964">
        <f t="shared" si="31"/>
        <v>0.53388888888888886</v>
      </c>
    </row>
    <row r="965" spans="1:8" x14ac:dyDescent="0.2">
      <c r="A965" s="233">
        <v>2.2256944444443899E-2</v>
      </c>
      <c r="B965" s="231">
        <f t="shared" si="30"/>
        <v>7.4882995319812791</v>
      </c>
      <c r="F965">
        <v>32</v>
      </c>
      <c r="G965">
        <v>3</v>
      </c>
      <c r="H965">
        <f t="shared" si="31"/>
        <v>0.53416666666666668</v>
      </c>
    </row>
    <row r="966" spans="1:8" x14ac:dyDescent="0.2">
      <c r="A966" s="233">
        <v>2.2268518518518E-2</v>
      </c>
      <c r="B966" s="231">
        <f t="shared" si="30"/>
        <v>7.4844074844074848</v>
      </c>
      <c r="F966">
        <v>32</v>
      </c>
      <c r="G966">
        <v>4</v>
      </c>
      <c r="H966">
        <f t="shared" si="31"/>
        <v>0.53444444444444439</v>
      </c>
    </row>
    <row r="967" spans="1:8" x14ac:dyDescent="0.2">
      <c r="A967" s="233">
        <v>2.2280092592592102E-2</v>
      </c>
      <c r="B967" s="231">
        <f t="shared" si="30"/>
        <v>7.4805194805194803</v>
      </c>
      <c r="F967">
        <v>32</v>
      </c>
      <c r="G967">
        <v>5</v>
      </c>
      <c r="H967">
        <f t="shared" si="31"/>
        <v>0.53472222222222221</v>
      </c>
    </row>
    <row r="968" spans="1:8" x14ac:dyDescent="0.2">
      <c r="A968" s="233">
        <v>2.22916666666662E-2</v>
      </c>
      <c r="B968" s="231">
        <f t="shared" si="30"/>
        <v>7.4766355140186915</v>
      </c>
      <c r="F968">
        <v>32</v>
      </c>
      <c r="G968">
        <v>6</v>
      </c>
      <c r="H968">
        <f t="shared" si="31"/>
        <v>0.53500000000000003</v>
      </c>
    </row>
    <row r="969" spans="1:8" x14ac:dyDescent="0.2">
      <c r="A969" s="233">
        <v>2.23032407407402E-2</v>
      </c>
      <c r="B969" s="231">
        <f t="shared" si="30"/>
        <v>7.4727555786196165</v>
      </c>
      <c r="F969">
        <v>32</v>
      </c>
      <c r="G969">
        <v>7</v>
      </c>
      <c r="H969">
        <f t="shared" si="31"/>
        <v>0.53527777777777774</v>
      </c>
    </row>
    <row r="970" spans="1:8" x14ac:dyDescent="0.2">
      <c r="A970" s="233">
        <v>2.2314814814814302E-2</v>
      </c>
      <c r="B970" s="231">
        <f t="shared" si="30"/>
        <v>7.4688796680497926</v>
      </c>
      <c r="F970">
        <v>32</v>
      </c>
      <c r="G970">
        <v>8</v>
      </c>
      <c r="H970">
        <f t="shared" si="31"/>
        <v>0.53555555555555556</v>
      </c>
    </row>
    <row r="971" spans="1:8" x14ac:dyDescent="0.2">
      <c r="A971" s="233">
        <v>2.2326388888888399E-2</v>
      </c>
      <c r="B971" s="231">
        <f t="shared" si="30"/>
        <v>7.4650077760497675</v>
      </c>
      <c r="F971">
        <v>32</v>
      </c>
      <c r="G971">
        <v>9</v>
      </c>
      <c r="H971">
        <f t="shared" si="31"/>
        <v>0.53583333333333327</v>
      </c>
    </row>
    <row r="972" spans="1:8" x14ac:dyDescent="0.2">
      <c r="A972" s="233">
        <v>2.2337962962962501E-2</v>
      </c>
      <c r="B972" s="231">
        <f t="shared" si="30"/>
        <v>7.4611398963730569</v>
      </c>
      <c r="F972">
        <v>32</v>
      </c>
      <c r="G972">
        <v>10</v>
      </c>
      <c r="H972">
        <f t="shared" si="31"/>
        <v>0.53611111111111109</v>
      </c>
    </row>
    <row r="973" spans="1:8" x14ac:dyDescent="0.2">
      <c r="A973" s="233">
        <v>2.2349537037036502E-2</v>
      </c>
      <c r="B973" s="231">
        <f t="shared" si="30"/>
        <v>7.4572760227861208</v>
      </c>
      <c r="F973">
        <v>32</v>
      </c>
      <c r="G973">
        <v>11</v>
      </c>
      <c r="H973">
        <f t="shared" si="31"/>
        <v>0.53638888888888892</v>
      </c>
    </row>
    <row r="974" spans="1:8" x14ac:dyDescent="0.2">
      <c r="A974" s="233">
        <v>2.2361111111110599E-2</v>
      </c>
      <c r="B974" s="231">
        <f t="shared" si="30"/>
        <v>7.4534161490683237</v>
      </c>
      <c r="F974">
        <v>32</v>
      </c>
      <c r="G974">
        <v>12</v>
      </c>
      <c r="H974">
        <f t="shared" si="31"/>
        <v>0.53666666666666663</v>
      </c>
    </row>
    <row r="975" spans="1:8" x14ac:dyDescent="0.2">
      <c r="A975" s="233">
        <v>2.2372685185184701E-2</v>
      </c>
      <c r="B975" s="231">
        <f t="shared" si="30"/>
        <v>7.4495602690118989</v>
      </c>
      <c r="F975">
        <v>32</v>
      </c>
      <c r="G975">
        <v>13</v>
      </c>
      <c r="H975">
        <f t="shared" si="31"/>
        <v>0.53694444444444445</v>
      </c>
    </row>
    <row r="976" spans="1:8" x14ac:dyDescent="0.2">
      <c r="A976" s="233">
        <v>2.2384259259258799E-2</v>
      </c>
      <c r="B976" s="231">
        <f t="shared" si="30"/>
        <v>7.4457083764219227</v>
      </c>
      <c r="F976">
        <v>32</v>
      </c>
      <c r="G976">
        <v>14</v>
      </c>
      <c r="H976">
        <f t="shared" si="31"/>
        <v>0.53722222222222227</v>
      </c>
    </row>
    <row r="977" spans="1:8" x14ac:dyDescent="0.2">
      <c r="A977" s="233">
        <v>2.2395833333332799E-2</v>
      </c>
      <c r="B977" s="231">
        <f t="shared" si="30"/>
        <v>7.441860465116279</v>
      </c>
      <c r="F977">
        <v>32</v>
      </c>
      <c r="G977">
        <v>15</v>
      </c>
      <c r="H977">
        <f t="shared" si="31"/>
        <v>0.53749999999999998</v>
      </c>
    </row>
    <row r="978" spans="1:8" x14ac:dyDescent="0.2">
      <c r="A978" s="233">
        <v>2.2407407407406901E-2</v>
      </c>
      <c r="B978" s="231">
        <f t="shared" si="30"/>
        <v>7.4380165289256199</v>
      </c>
      <c r="F978">
        <v>32</v>
      </c>
      <c r="G978">
        <v>16</v>
      </c>
      <c r="H978">
        <f t="shared" si="31"/>
        <v>0.5377777777777778</v>
      </c>
    </row>
    <row r="979" spans="1:8" x14ac:dyDescent="0.2">
      <c r="A979" s="233">
        <v>2.2418981481480998E-2</v>
      </c>
      <c r="B979" s="231">
        <f t="shared" si="30"/>
        <v>7.4341765616933406</v>
      </c>
      <c r="F979">
        <v>32</v>
      </c>
      <c r="G979">
        <v>17</v>
      </c>
      <c r="H979">
        <f t="shared" si="31"/>
        <v>0.53805555555555551</v>
      </c>
    </row>
    <row r="980" spans="1:8" x14ac:dyDescent="0.2">
      <c r="A980" s="233">
        <v>2.24305555555551E-2</v>
      </c>
      <c r="B980" s="231">
        <f t="shared" si="30"/>
        <v>7.4303405572755414</v>
      </c>
      <c r="F980">
        <v>32</v>
      </c>
      <c r="G980">
        <v>18</v>
      </c>
      <c r="H980">
        <f t="shared" si="31"/>
        <v>0.53833333333333333</v>
      </c>
    </row>
    <row r="981" spans="1:8" x14ac:dyDescent="0.2">
      <c r="A981" s="233">
        <v>2.24421296296291E-2</v>
      </c>
      <c r="B981" s="231">
        <f t="shared" si="30"/>
        <v>7.4265085095409997</v>
      </c>
      <c r="F981">
        <v>32</v>
      </c>
      <c r="G981">
        <v>19</v>
      </c>
      <c r="H981">
        <f t="shared" si="31"/>
        <v>0.53861111111111115</v>
      </c>
    </row>
    <row r="982" spans="1:8" x14ac:dyDescent="0.2">
      <c r="A982" s="233">
        <v>2.2453703703703198E-2</v>
      </c>
      <c r="B982" s="231">
        <f t="shared" si="30"/>
        <v>7.4226804123711343</v>
      </c>
      <c r="F982">
        <v>32</v>
      </c>
      <c r="G982">
        <v>20</v>
      </c>
      <c r="H982">
        <f t="shared" si="31"/>
        <v>0.53888888888888886</v>
      </c>
    </row>
    <row r="983" spans="1:8" x14ac:dyDescent="0.2">
      <c r="A983" s="233">
        <v>2.24652777777773E-2</v>
      </c>
      <c r="B983" s="231">
        <f t="shared" si="30"/>
        <v>7.418856259659969</v>
      </c>
      <c r="F983">
        <v>32</v>
      </c>
      <c r="G983">
        <v>21</v>
      </c>
      <c r="H983">
        <f t="shared" si="31"/>
        <v>0.53916666666666668</v>
      </c>
    </row>
    <row r="984" spans="1:8" x14ac:dyDescent="0.2">
      <c r="A984" s="233">
        <v>2.24768518518513E-2</v>
      </c>
      <c r="B984" s="231">
        <f t="shared" si="30"/>
        <v>7.4150360453141095</v>
      </c>
      <c r="F984">
        <v>32</v>
      </c>
      <c r="G984">
        <v>22</v>
      </c>
      <c r="H984">
        <f t="shared" si="31"/>
        <v>0.53944444444444439</v>
      </c>
    </row>
    <row r="985" spans="1:8" x14ac:dyDescent="0.2">
      <c r="A985" s="233">
        <v>2.2488425925925402E-2</v>
      </c>
      <c r="B985" s="231">
        <f t="shared" si="30"/>
        <v>7.4112197632527019</v>
      </c>
      <c r="F985">
        <v>32</v>
      </c>
      <c r="G985">
        <v>23</v>
      </c>
      <c r="H985">
        <f t="shared" si="31"/>
        <v>0.53972222222222221</v>
      </c>
    </row>
    <row r="986" spans="1:8" x14ac:dyDescent="0.2">
      <c r="A986" s="233">
        <v>2.24999999999995E-2</v>
      </c>
      <c r="B986" s="231">
        <f t="shared" si="30"/>
        <v>7.4074074074074066</v>
      </c>
      <c r="F986">
        <v>32</v>
      </c>
      <c r="G986">
        <v>24</v>
      </c>
      <c r="H986">
        <f t="shared" si="31"/>
        <v>0.54</v>
      </c>
    </row>
    <row r="987" spans="1:8" x14ac:dyDescent="0.2">
      <c r="A987" s="233">
        <v>2.2511574074073601E-2</v>
      </c>
      <c r="B987" s="231">
        <f t="shared" si="30"/>
        <v>7.4035989717223654</v>
      </c>
      <c r="F987">
        <v>32</v>
      </c>
      <c r="G987">
        <v>25</v>
      </c>
      <c r="H987">
        <f t="shared" si="31"/>
        <v>0.54027777777777775</v>
      </c>
    </row>
    <row r="988" spans="1:8" x14ac:dyDescent="0.2">
      <c r="A988" s="233">
        <v>2.2523148148147602E-2</v>
      </c>
      <c r="B988" s="231">
        <f t="shared" si="30"/>
        <v>7.3997944501541619</v>
      </c>
      <c r="F988">
        <v>32</v>
      </c>
      <c r="G988">
        <v>26</v>
      </c>
      <c r="H988">
        <f t="shared" si="31"/>
        <v>0.54055555555555557</v>
      </c>
    </row>
    <row r="989" spans="1:8" x14ac:dyDescent="0.2">
      <c r="A989" s="233">
        <v>2.2534722222221699E-2</v>
      </c>
      <c r="B989" s="231">
        <f t="shared" si="30"/>
        <v>7.3959938366718037</v>
      </c>
      <c r="F989">
        <v>32</v>
      </c>
      <c r="G989">
        <v>27</v>
      </c>
      <c r="H989">
        <f t="shared" si="31"/>
        <v>0.54083333333333328</v>
      </c>
    </row>
    <row r="990" spans="1:8" x14ac:dyDescent="0.2">
      <c r="A990" s="233">
        <v>2.2546296296295801E-2</v>
      </c>
      <c r="B990" s="231">
        <f t="shared" si="30"/>
        <v>7.3921971252566738</v>
      </c>
      <c r="F990">
        <v>32</v>
      </c>
      <c r="G990">
        <v>28</v>
      </c>
      <c r="H990">
        <f t="shared" si="31"/>
        <v>0.5411111111111111</v>
      </c>
    </row>
    <row r="991" spans="1:8" x14ac:dyDescent="0.2">
      <c r="A991" s="233">
        <v>2.2557870370369899E-2</v>
      </c>
      <c r="B991" s="231">
        <f t="shared" si="30"/>
        <v>7.3884043099025138</v>
      </c>
      <c r="F991">
        <v>32</v>
      </c>
      <c r="G991">
        <v>29</v>
      </c>
      <c r="H991">
        <f t="shared" si="31"/>
        <v>0.54138888888888892</v>
      </c>
    </row>
    <row r="992" spans="1:8" x14ac:dyDescent="0.2">
      <c r="A992" s="233">
        <v>2.2569444444443899E-2</v>
      </c>
      <c r="B992" s="231">
        <f t="shared" si="30"/>
        <v>7.384615384615385</v>
      </c>
      <c r="F992">
        <v>32</v>
      </c>
      <c r="G992">
        <v>30</v>
      </c>
      <c r="H992">
        <f t="shared" si="31"/>
        <v>0.54166666666666663</v>
      </c>
    </row>
    <row r="993" spans="1:8" x14ac:dyDescent="0.2">
      <c r="A993" s="233">
        <v>2.2581018518518001E-2</v>
      </c>
      <c r="B993" s="231">
        <f t="shared" si="30"/>
        <v>7.380830343413634</v>
      </c>
      <c r="F993">
        <v>32</v>
      </c>
      <c r="G993">
        <v>31</v>
      </c>
      <c r="H993">
        <f t="shared" si="31"/>
        <v>0.54194444444444445</v>
      </c>
    </row>
    <row r="994" spans="1:8" x14ac:dyDescent="0.2">
      <c r="A994" s="233">
        <v>2.2592592592592099E-2</v>
      </c>
      <c r="B994" s="231">
        <f t="shared" si="30"/>
        <v>7.3770491803278695</v>
      </c>
      <c r="F994">
        <v>32</v>
      </c>
      <c r="G994">
        <v>32</v>
      </c>
      <c r="H994">
        <f t="shared" si="31"/>
        <v>0.54222222222222216</v>
      </c>
    </row>
    <row r="995" spans="1:8" x14ac:dyDescent="0.2">
      <c r="A995" s="233">
        <v>2.26041666666662E-2</v>
      </c>
      <c r="B995" s="231">
        <f t="shared" si="30"/>
        <v>7.3732718894009217</v>
      </c>
      <c r="F995">
        <v>32</v>
      </c>
      <c r="G995">
        <v>33</v>
      </c>
      <c r="H995">
        <f t="shared" si="31"/>
        <v>0.54249999999999998</v>
      </c>
    </row>
    <row r="996" spans="1:8" x14ac:dyDescent="0.2">
      <c r="A996" s="233">
        <v>2.2615740740740201E-2</v>
      </c>
      <c r="B996" s="231">
        <f t="shared" si="30"/>
        <v>7.3694984646878199</v>
      </c>
      <c r="F996">
        <v>32</v>
      </c>
      <c r="G996">
        <v>34</v>
      </c>
      <c r="H996">
        <f t="shared" si="31"/>
        <v>0.5427777777777778</v>
      </c>
    </row>
    <row r="997" spans="1:8" x14ac:dyDescent="0.2">
      <c r="A997" s="233">
        <v>2.2627314814814298E-2</v>
      </c>
      <c r="B997" s="231">
        <f t="shared" si="30"/>
        <v>7.3657289002557551</v>
      </c>
      <c r="F997">
        <v>32</v>
      </c>
      <c r="G997">
        <v>35</v>
      </c>
      <c r="H997">
        <f t="shared" si="31"/>
        <v>0.54305555555555551</v>
      </c>
    </row>
    <row r="998" spans="1:8" x14ac:dyDescent="0.2">
      <c r="A998" s="233">
        <v>2.26388888888884E-2</v>
      </c>
      <c r="B998" s="231">
        <f t="shared" si="30"/>
        <v>7.3619631901840492</v>
      </c>
      <c r="F998">
        <v>32</v>
      </c>
      <c r="G998">
        <v>36</v>
      </c>
      <c r="H998">
        <f t="shared" si="31"/>
        <v>0.54333333333333333</v>
      </c>
    </row>
    <row r="999" spans="1:8" x14ac:dyDescent="0.2">
      <c r="A999" s="233">
        <v>2.26504629629624E-2</v>
      </c>
      <c r="B999" s="231">
        <f t="shared" si="30"/>
        <v>7.3582013285641281</v>
      </c>
      <c r="F999">
        <v>32</v>
      </c>
      <c r="G999">
        <v>37</v>
      </c>
      <c r="H999">
        <f t="shared" si="31"/>
        <v>0.54361111111111116</v>
      </c>
    </row>
    <row r="1000" spans="1:8" x14ac:dyDescent="0.2">
      <c r="A1000" s="233">
        <v>2.2662037037036498E-2</v>
      </c>
      <c r="B1000" s="231">
        <f t="shared" si="30"/>
        <v>7.3544433094994899</v>
      </c>
      <c r="F1000">
        <v>32</v>
      </c>
      <c r="G1000">
        <v>38</v>
      </c>
      <c r="H1000">
        <f t="shared" si="31"/>
        <v>0.54388888888888887</v>
      </c>
    </row>
    <row r="1001" spans="1:8" x14ac:dyDescent="0.2">
      <c r="A1001" s="233">
        <v>2.26736111111106E-2</v>
      </c>
      <c r="B1001" s="231">
        <f t="shared" si="30"/>
        <v>7.3506891271056656</v>
      </c>
      <c r="F1001">
        <v>32</v>
      </c>
      <c r="G1001">
        <v>39</v>
      </c>
      <c r="H1001">
        <f t="shared" si="31"/>
        <v>0.54416666666666669</v>
      </c>
    </row>
    <row r="1002" spans="1:8" x14ac:dyDescent="0.2">
      <c r="A1002" s="233">
        <v>2.2685185185184701E-2</v>
      </c>
      <c r="B1002" s="231">
        <f t="shared" si="30"/>
        <v>7.3469387755102051</v>
      </c>
      <c r="F1002">
        <v>32</v>
      </c>
      <c r="G1002">
        <v>40</v>
      </c>
      <c r="H1002">
        <f t="shared" si="31"/>
        <v>0.5444444444444444</v>
      </c>
    </row>
    <row r="1003" spans="1:8" x14ac:dyDescent="0.2">
      <c r="A1003" s="233">
        <v>2.2696759259258702E-2</v>
      </c>
      <c r="B1003" s="231">
        <f t="shared" si="30"/>
        <v>7.3431922488526267</v>
      </c>
      <c r="F1003">
        <v>32</v>
      </c>
      <c r="G1003">
        <v>41</v>
      </c>
      <c r="H1003">
        <f t="shared" si="31"/>
        <v>0.54472222222222222</v>
      </c>
    </row>
    <row r="1004" spans="1:8" x14ac:dyDescent="0.2">
      <c r="A1004" s="233">
        <v>2.27083333333328E-2</v>
      </c>
      <c r="B1004" s="231">
        <f t="shared" si="30"/>
        <v>7.3394495412844032</v>
      </c>
      <c r="F1004">
        <v>32</v>
      </c>
      <c r="G1004">
        <v>42</v>
      </c>
      <c r="H1004">
        <f t="shared" si="31"/>
        <v>0.54500000000000004</v>
      </c>
    </row>
    <row r="1005" spans="1:8" x14ac:dyDescent="0.2">
      <c r="A1005" s="233">
        <v>2.2719907407406901E-2</v>
      </c>
      <c r="B1005" s="231">
        <f t="shared" si="30"/>
        <v>7.3357106469689253</v>
      </c>
      <c r="F1005">
        <v>32</v>
      </c>
      <c r="G1005">
        <v>43</v>
      </c>
      <c r="H1005">
        <f t="shared" si="31"/>
        <v>0.54527777777777775</v>
      </c>
    </row>
    <row r="1006" spans="1:8" x14ac:dyDescent="0.2">
      <c r="A1006" s="233">
        <v>2.2731481481480999E-2</v>
      </c>
      <c r="B1006" s="231">
        <f t="shared" si="30"/>
        <v>7.3319755600814664</v>
      </c>
      <c r="F1006">
        <v>32</v>
      </c>
      <c r="G1006">
        <v>44</v>
      </c>
      <c r="H1006">
        <f t="shared" si="31"/>
        <v>0.54555555555555557</v>
      </c>
    </row>
    <row r="1007" spans="1:8" x14ac:dyDescent="0.2">
      <c r="A1007" s="233">
        <v>2.2743055555554999E-2</v>
      </c>
      <c r="B1007" s="231">
        <f t="shared" si="30"/>
        <v>7.328244274809161</v>
      </c>
      <c r="F1007">
        <v>32</v>
      </c>
      <c r="G1007">
        <v>45</v>
      </c>
      <c r="H1007">
        <f t="shared" si="31"/>
        <v>0.54583333333333328</v>
      </c>
    </row>
    <row r="1008" spans="1:8" x14ac:dyDescent="0.2">
      <c r="A1008" s="233">
        <v>2.2754629629629101E-2</v>
      </c>
      <c r="B1008" s="231">
        <f t="shared" si="30"/>
        <v>7.3245167853509665</v>
      </c>
      <c r="F1008">
        <v>32</v>
      </c>
      <c r="G1008">
        <v>46</v>
      </c>
      <c r="H1008">
        <f t="shared" si="31"/>
        <v>0.5461111111111111</v>
      </c>
    </row>
    <row r="1009" spans="1:8" x14ac:dyDescent="0.2">
      <c r="A1009" s="233">
        <v>2.2766203703703199E-2</v>
      </c>
      <c r="B1009" s="231">
        <f t="shared" si="30"/>
        <v>7.3207930859176402</v>
      </c>
      <c r="F1009">
        <v>32</v>
      </c>
      <c r="G1009">
        <v>47</v>
      </c>
      <c r="H1009">
        <f t="shared" si="31"/>
        <v>0.54638888888888892</v>
      </c>
    </row>
    <row r="1010" spans="1:8" x14ac:dyDescent="0.2">
      <c r="A1010" s="233">
        <v>2.27777777777773E-2</v>
      </c>
      <c r="B1010" s="231">
        <f t="shared" si="30"/>
        <v>7.3170731707317076</v>
      </c>
      <c r="F1010">
        <v>32</v>
      </c>
      <c r="G1010">
        <v>48</v>
      </c>
      <c r="H1010">
        <f t="shared" si="31"/>
        <v>0.54666666666666663</v>
      </c>
    </row>
    <row r="1011" spans="1:8" x14ac:dyDescent="0.2">
      <c r="A1011" s="233">
        <v>2.2789351851851301E-2</v>
      </c>
      <c r="B1011" s="231">
        <f t="shared" si="30"/>
        <v>7.3133570340274252</v>
      </c>
      <c r="F1011">
        <v>32</v>
      </c>
      <c r="G1011">
        <v>49</v>
      </c>
      <c r="H1011">
        <f t="shared" si="31"/>
        <v>0.54694444444444446</v>
      </c>
    </row>
    <row r="1012" spans="1:8" x14ac:dyDescent="0.2">
      <c r="A1012" s="233">
        <v>2.2800925925925399E-2</v>
      </c>
      <c r="B1012" s="231">
        <f t="shared" si="30"/>
        <v>7.309644670050762</v>
      </c>
      <c r="F1012">
        <v>32</v>
      </c>
      <c r="G1012">
        <v>50</v>
      </c>
      <c r="H1012">
        <f t="shared" si="31"/>
        <v>0.54722222222222217</v>
      </c>
    </row>
    <row r="1013" spans="1:8" x14ac:dyDescent="0.2">
      <c r="A1013" s="233">
        <v>2.28124999999995E-2</v>
      </c>
      <c r="B1013" s="231">
        <f t="shared" si="30"/>
        <v>7.3059360730593612</v>
      </c>
      <c r="F1013">
        <v>32</v>
      </c>
      <c r="G1013">
        <v>51</v>
      </c>
      <c r="H1013">
        <f t="shared" si="31"/>
        <v>0.54749999999999999</v>
      </c>
    </row>
    <row r="1014" spans="1:8" x14ac:dyDescent="0.2">
      <c r="A1014" s="233">
        <v>2.2824074074073601E-2</v>
      </c>
      <c r="B1014" s="231">
        <f t="shared" si="30"/>
        <v>7.3022312373225144</v>
      </c>
      <c r="F1014">
        <v>32</v>
      </c>
      <c r="G1014">
        <v>52</v>
      </c>
      <c r="H1014">
        <f t="shared" si="31"/>
        <v>0.54777777777777781</v>
      </c>
    </row>
    <row r="1015" spans="1:8" x14ac:dyDescent="0.2">
      <c r="A1015" s="233">
        <v>2.2835648148147598E-2</v>
      </c>
      <c r="B1015" s="231">
        <f t="shared" si="30"/>
        <v>7.2985301571211361</v>
      </c>
      <c r="F1015">
        <v>32</v>
      </c>
      <c r="G1015">
        <v>53</v>
      </c>
      <c r="H1015">
        <f t="shared" si="31"/>
        <v>0.54805555555555552</v>
      </c>
    </row>
    <row r="1016" spans="1:8" x14ac:dyDescent="0.2">
      <c r="A1016" s="233">
        <v>2.28472222222217E-2</v>
      </c>
      <c r="B1016" s="231">
        <f t="shared" si="30"/>
        <v>7.2948328267477205</v>
      </c>
      <c r="F1016">
        <v>32</v>
      </c>
      <c r="G1016">
        <v>54</v>
      </c>
      <c r="H1016">
        <f t="shared" si="31"/>
        <v>0.54833333333333334</v>
      </c>
    </row>
    <row r="1017" spans="1:8" x14ac:dyDescent="0.2">
      <c r="A1017" s="233">
        <v>2.2858796296295801E-2</v>
      </c>
      <c r="B1017" s="231">
        <f t="shared" si="30"/>
        <v>7.2911392405063298</v>
      </c>
      <c r="F1017">
        <v>32</v>
      </c>
      <c r="G1017">
        <v>55</v>
      </c>
      <c r="H1017">
        <f t="shared" si="31"/>
        <v>0.54861111111111105</v>
      </c>
    </row>
    <row r="1018" spans="1:8" x14ac:dyDescent="0.2">
      <c r="A1018" s="233">
        <v>2.2870370370369798E-2</v>
      </c>
      <c r="B1018" s="231">
        <f t="shared" si="30"/>
        <v>7.287449392712551</v>
      </c>
      <c r="F1018">
        <v>32</v>
      </c>
      <c r="G1018">
        <v>56</v>
      </c>
      <c r="H1018">
        <f t="shared" si="31"/>
        <v>0.54888888888888887</v>
      </c>
    </row>
    <row r="1019" spans="1:8" x14ac:dyDescent="0.2">
      <c r="A1019" s="233">
        <v>2.28819444444439E-2</v>
      </c>
      <c r="B1019" s="231">
        <f t="shared" si="30"/>
        <v>7.2837632776934749</v>
      </c>
      <c r="F1019">
        <v>32</v>
      </c>
      <c r="G1019">
        <v>57</v>
      </c>
      <c r="H1019">
        <f t="shared" si="31"/>
        <v>0.54916666666666669</v>
      </c>
    </row>
    <row r="1020" spans="1:8" x14ac:dyDescent="0.2">
      <c r="A1020" s="233">
        <v>2.2893518518518001E-2</v>
      </c>
      <c r="B1020" s="231">
        <f t="shared" si="30"/>
        <v>7.2800808897876648</v>
      </c>
      <c r="F1020">
        <v>32</v>
      </c>
      <c r="G1020">
        <v>58</v>
      </c>
      <c r="H1020">
        <f t="shared" si="31"/>
        <v>0.5494444444444444</v>
      </c>
    </row>
    <row r="1021" spans="1:8" x14ac:dyDescent="0.2">
      <c r="A1021" s="233">
        <v>2.2905092592592099E-2</v>
      </c>
      <c r="B1021" s="231">
        <f t="shared" si="30"/>
        <v>7.2764022233451238</v>
      </c>
      <c r="F1021">
        <v>32</v>
      </c>
      <c r="G1021">
        <v>59</v>
      </c>
      <c r="H1021">
        <f t="shared" si="31"/>
        <v>0.54972222222222222</v>
      </c>
    </row>
    <row r="1022" spans="1:8" x14ac:dyDescent="0.2">
      <c r="A1022" s="233">
        <v>2.29166666666661E-2</v>
      </c>
      <c r="B1022" s="231">
        <f t="shared" si="30"/>
        <v>7.2727272727272725</v>
      </c>
      <c r="F1022">
        <v>33</v>
      </c>
      <c r="G1022">
        <v>0</v>
      </c>
      <c r="H1022">
        <f t="shared" si="31"/>
        <v>0.55000000000000004</v>
      </c>
    </row>
    <row r="1023" spans="1:8" x14ac:dyDescent="0.2">
      <c r="A1023" s="233">
        <v>2.2928240740740201E-2</v>
      </c>
      <c r="B1023" s="231">
        <f t="shared" si="30"/>
        <v>7.2690560323069144</v>
      </c>
      <c r="F1023">
        <v>33</v>
      </c>
      <c r="G1023">
        <v>1</v>
      </c>
      <c r="H1023">
        <f t="shared" si="31"/>
        <v>0.55027777777777787</v>
      </c>
    </row>
    <row r="1024" spans="1:8" x14ac:dyDescent="0.2">
      <c r="A1024" s="233">
        <v>2.2939814814814299E-2</v>
      </c>
      <c r="B1024" s="231">
        <f t="shared" si="30"/>
        <v>7.2653884964682138</v>
      </c>
      <c r="F1024">
        <v>33</v>
      </c>
      <c r="G1024">
        <v>2</v>
      </c>
      <c r="H1024">
        <f t="shared" si="31"/>
        <v>0.55055555555555558</v>
      </c>
    </row>
    <row r="1025" spans="1:8" x14ac:dyDescent="0.2">
      <c r="A1025" s="233">
        <v>2.29513888888884E-2</v>
      </c>
      <c r="B1025" s="231">
        <f t="shared" si="30"/>
        <v>7.2617246596066556</v>
      </c>
      <c r="F1025">
        <v>33</v>
      </c>
      <c r="G1025">
        <v>3</v>
      </c>
      <c r="H1025">
        <f t="shared" si="31"/>
        <v>0.5508333333333334</v>
      </c>
    </row>
    <row r="1026" spans="1:8" x14ac:dyDescent="0.2">
      <c r="A1026" s="233">
        <v>2.2962962962962401E-2</v>
      </c>
      <c r="B1026" s="231">
        <f t="shared" si="30"/>
        <v>7.258064516129032</v>
      </c>
      <c r="F1026">
        <v>33</v>
      </c>
      <c r="G1026">
        <v>4</v>
      </c>
      <c r="H1026">
        <f t="shared" si="31"/>
        <v>0.55111111111111111</v>
      </c>
    </row>
    <row r="1027" spans="1:8" x14ac:dyDescent="0.2">
      <c r="A1027" s="233">
        <v>2.2974537037036499E-2</v>
      </c>
      <c r="B1027" s="231">
        <f t="shared" ref="B1027:B1090" si="32">$C$1/H1027</f>
        <v>7.2544080604534003</v>
      </c>
      <c r="F1027">
        <v>33</v>
      </c>
      <c r="G1027">
        <v>5</v>
      </c>
      <c r="H1027">
        <f t="shared" ref="H1027:H1090" si="33">F1027/60+G1027/3600</f>
        <v>0.55138888888888893</v>
      </c>
    </row>
    <row r="1028" spans="1:8" x14ac:dyDescent="0.2">
      <c r="A1028" s="233">
        <v>2.29861111111106E-2</v>
      </c>
      <c r="B1028" s="231">
        <f t="shared" si="32"/>
        <v>7.2507552870090626</v>
      </c>
      <c r="F1028">
        <v>33</v>
      </c>
      <c r="G1028">
        <v>6</v>
      </c>
      <c r="H1028">
        <f t="shared" si="33"/>
        <v>0.55166666666666675</v>
      </c>
    </row>
    <row r="1029" spans="1:8" x14ac:dyDescent="0.2">
      <c r="A1029" s="233">
        <v>2.2997685185184701E-2</v>
      </c>
      <c r="B1029" s="231">
        <f t="shared" si="32"/>
        <v>7.2471061902365372</v>
      </c>
      <c r="F1029">
        <v>33</v>
      </c>
      <c r="G1029">
        <v>7</v>
      </c>
      <c r="H1029">
        <f t="shared" si="33"/>
        <v>0.55194444444444446</v>
      </c>
    </row>
    <row r="1030" spans="1:8" x14ac:dyDescent="0.2">
      <c r="A1030" s="233">
        <v>2.3009259259258698E-2</v>
      </c>
      <c r="B1030" s="231">
        <f t="shared" si="32"/>
        <v>7.2434607645875246</v>
      </c>
      <c r="F1030">
        <v>33</v>
      </c>
      <c r="G1030">
        <v>8</v>
      </c>
      <c r="H1030">
        <f t="shared" si="33"/>
        <v>0.55222222222222228</v>
      </c>
    </row>
    <row r="1031" spans="1:8" x14ac:dyDescent="0.2">
      <c r="A1031" s="233">
        <v>2.30208333333328E-2</v>
      </c>
      <c r="B1031" s="231">
        <f t="shared" si="32"/>
        <v>7.2398190045248869</v>
      </c>
      <c r="F1031">
        <v>33</v>
      </c>
      <c r="G1031">
        <v>9</v>
      </c>
      <c r="H1031">
        <f t="shared" si="33"/>
        <v>0.55249999999999999</v>
      </c>
    </row>
    <row r="1032" spans="1:8" x14ac:dyDescent="0.2">
      <c r="A1032" s="233">
        <v>2.3032407407406901E-2</v>
      </c>
      <c r="B1032" s="231">
        <f t="shared" si="32"/>
        <v>7.2361809045226124</v>
      </c>
      <c r="F1032">
        <v>33</v>
      </c>
      <c r="G1032">
        <v>10</v>
      </c>
      <c r="H1032">
        <f t="shared" si="33"/>
        <v>0.55277777777777781</v>
      </c>
    </row>
    <row r="1033" spans="1:8" x14ac:dyDescent="0.2">
      <c r="A1033" s="233">
        <v>2.3043981481480999E-2</v>
      </c>
      <c r="B1033" s="231">
        <f t="shared" si="32"/>
        <v>7.2325464590657953</v>
      </c>
      <c r="F1033">
        <v>33</v>
      </c>
      <c r="G1033">
        <v>11</v>
      </c>
      <c r="H1033">
        <f t="shared" si="33"/>
        <v>0.55305555555555563</v>
      </c>
    </row>
    <row r="1034" spans="1:8" x14ac:dyDescent="0.2">
      <c r="A1034" s="233">
        <v>2.3055555555555E-2</v>
      </c>
      <c r="B1034" s="231">
        <f t="shared" si="32"/>
        <v>7.2289156626506026</v>
      </c>
      <c r="F1034">
        <v>33</v>
      </c>
      <c r="G1034">
        <v>12</v>
      </c>
      <c r="H1034">
        <f t="shared" si="33"/>
        <v>0.55333333333333334</v>
      </c>
    </row>
    <row r="1035" spans="1:8" x14ac:dyDescent="0.2">
      <c r="A1035" s="233">
        <v>2.3067129629629101E-2</v>
      </c>
      <c r="B1035" s="231">
        <f t="shared" si="32"/>
        <v>7.2252885097842441</v>
      </c>
      <c r="F1035">
        <v>33</v>
      </c>
      <c r="G1035">
        <v>13</v>
      </c>
      <c r="H1035">
        <f t="shared" si="33"/>
        <v>0.55361111111111116</v>
      </c>
    </row>
    <row r="1036" spans="1:8" x14ac:dyDescent="0.2">
      <c r="A1036" s="233">
        <v>2.3078703703703199E-2</v>
      </c>
      <c r="B1036" s="231">
        <f t="shared" si="32"/>
        <v>7.2216649949849536</v>
      </c>
      <c r="F1036">
        <v>33</v>
      </c>
      <c r="G1036">
        <v>14</v>
      </c>
      <c r="H1036">
        <f t="shared" si="33"/>
        <v>0.55388888888888899</v>
      </c>
    </row>
    <row r="1037" spans="1:8" x14ac:dyDescent="0.2">
      <c r="A1037" s="233">
        <v>2.30902777777772E-2</v>
      </c>
      <c r="B1037" s="231">
        <f t="shared" si="32"/>
        <v>7.2180451127819545</v>
      </c>
      <c r="F1037">
        <v>33</v>
      </c>
      <c r="G1037">
        <v>15</v>
      </c>
      <c r="H1037">
        <f t="shared" si="33"/>
        <v>0.5541666666666667</v>
      </c>
    </row>
    <row r="1038" spans="1:8" x14ac:dyDescent="0.2">
      <c r="A1038" s="233">
        <v>2.3101851851851301E-2</v>
      </c>
      <c r="B1038" s="231">
        <f t="shared" si="32"/>
        <v>7.2144288577154301</v>
      </c>
      <c r="F1038">
        <v>33</v>
      </c>
      <c r="G1038">
        <v>16</v>
      </c>
      <c r="H1038">
        <f t="shared" si="33"/>
        <v>0.55444444444444452</v>
      </c>
    </row>
    <row r="1039" spans="1:8" x14ac:dyDescent="0.2">
      <c r="A1039" s="233">
        <v>2.3113425925925399E-2</v>
      </c>
      <c r="B1039" s="231">
        <f t="shared" si="32"/>
        <v>7.2108162243365044</v>
      </c>
      <c r="F1039">
        <v>33</v>
      </c>
      <c r="G1039">
        <v>17</v>
      </c>
      <c r="H1039">
        <f t="shared" si="33"/>
        <v>0.55472222222222223</v>
      </c>
    </row>
    <row r="1040" spans="1:8" x14ac:dyDescent="0.2">
      <c r="A1040" s="233">
        <v>2.31249999999995E-2</v>
      </c>
      <c r="B1040" s="231">
        <f t="shared" si="32"/>
        <v>7.2072072072072064</v>
      </c>
      <c r="F1040">
        <v>33</v>
      </c>
      <c r="G1040">
        <v>18</v>
      </c>
      <c r="H1040">
        <f t="shared" si="33"/>
        <v>0.55500000000000005</v>
      </c>
    </row>
    <row r="1041" spans="1:8" x14ac:dyDescent="0.2">
      <c r="A1041" s="233">
        <v>2.3136574074073501E-2</v>
      </c>
      <c r="B1041" s="231">
        <f t="shared" si="32"/>
        <v>7.203601800900449</v>
      </c>
      <c r="F1041">
        <v>33</v>
      </c>
      <c r="G1041">
        <v>19</v>
      </c>
      <c r="H1041">
        <f t="shared" si="33"/>
        <v>0.55527777777777787</v>
      </c>
    </row>
    <row r="1042" spans="1:8" x14ac:dyDescent="0.2">
      <c r="A1042" s="233">
        <v>2.3148148148147599E-2</v>
      </c>
      <c r="B1042" s="231">
        <f t="shared" si="32"/>
        <v>7.1999999999999993</v>
      </c>
      <c r="F1042">
        <v>33</v>
      </c>
      <c r="G1042">
        <v>20</v>
      </c>
      <c r="H1042">
        <f t="shared" si="33"/>
        <v>0.55555555555555558</v>
      </c>
    </row>
    <row r="1043" spans="1:8" x14ac:dyDescent="0.2">
      <c r="A1043" s="233">
        <v>2.31597222222217E-2</v>
      </c>
      <c r="B1043" s="231">
        <f t="shared" si="32"/>
        <v>7.1964017991004487</v>
      </c>
      <c r="F1043">
        <v>33</v>
      </c>
      <c r="G1043">
        <v>21</v>
      </c>
      <c r="H1043">
        <f t="shared" si="33"/>
        <v>0.5558333333333334</v>
      </c>
    </row>
    <row r="1044" spans="1:8" x14ac:dyDescent="0.2">
      <c r="A1044" s="233">
        <v>2.3171296296295801E-2</v>
      </c>
      <c r="B1044" s="231">
        <f t="shared" si="32"/>
        <v>7.1928071928071926</v>
      </c>
      <c r="F1044">
        <v>33</v>
      </c>
      <c r="G1044">
        <v>22</v>
      </c>
      <c r="H1044">
        <f t="shared" si="33"/>
        <v>0.55611111111111111</v>
      </c>
    </row>
    <row r="1045" spans="1:8" x14ac:dyDescent="0.2">
      <c r="A1045" s="233">
        <v>2.3182870370369799E-2</v>
      </c>
      <c r="B1045" s="231">
        <f t="shared" si="32"/>
        <v>7.1892161757363953</v>
      </c>
      <c r="F1045">
        <v>33</v>
      </c>
      <c r="G1045">
        <v>23</v>
      </c>
      <c r="H1045">
        <f t="shared" si="33"/>
        <v>0.55638888888888893</v>
      </c>
    </row>
    <row r="1046" spans="1:8" x14ac:dyDescent="0.2">
      <c r="A1046" s="233">
        <v>2.31944444444439E-2</v>
      </c>
      <c r="B1046" s="231">
        <f t="shared" si="32"/>
        <v>7.185628742514969</v>
      </c>
      <c r="F1046">
        <v>33</v>
      </c>
      <c r="G1046">
        <v>24</v>
      </c>
      <c r="H1046">
        <f t="shared" si="33"/>
        <v>0.55666666666666675</v>
      </c>
    </row>
    <row r="1047" spans="1:8" x14ac:dyDescent="0.2">
      <c r="A1047" s="233">
        <v>2.3206018518518001E-2</v>
      </c>
      <c r="B1047" s="231">
        <f t="shared" si="32"/>
        <v>7.1820448877805481</v>
      </c>
      <c r="F1047">
        <v>33</v>
      </c>
      <c r="G1047">
        <v>25</v>
      </c>
      <c r="H1047">
        <f t="shared" si="33"/>
        <v>0.55694444444444446</v>
      </c>
    </row>
    <row r="1048" spans="1:8" x14ac:dyDescent="0.2">
      <c r="A1048" s="233">
        <v>2.3217592592592099E-2</v>
      </c>
      <c r="B1048" s="231">
        <f t="shared" si="32"/>
        <v>7.1784646061814552</v>
      </c>
      <c r="F1048">
        <v>33</v>
      </c>
      <c r="G1048">
        <v>26</v>
      </c>
      <c r="H1048">
        <f t="shared" si="33"/>
        <v>0.55722222222222229</v>
      </c>
    </row>
    <row r="1049" spans="1:8" x14ac:dyDescent="0.2">
      <c r="A1049" s="233">
        <v>2.32291666666661E-2</v>
      </c>
      <c r="B1049" s="231">
        <f t="shared" si="32"/>
        <v>7.1748878923766819</v>
      </c>
      <c r="F1049">
        <v>33</v>
      </c>
      <c r="G1049">
        <v>27</v>
      </c>
      <c r="H1049">
        <f t="shared" si="33"/>
        <v>0.5575</v>
      </c>
    </row>
    <row r="1050" spans="1:8" x14ac:dyDescent="0.2">
      <c r="A1050" s="233">
        <v>2.3240740740740201E-2</v>
      </c>
      <c r="B1050" s="231">
        <f t="shared" si="32"/>
        <v>7.1713147410358564</v>
      </c>
      <c r="F1050">
        <v>33</v>
      </c>
      <c r="G1050">
        <v>28</v>
      </c>
      <c r="H1050">
        <f t="shared" si="33"/>
        <v>0.55777777777777782</v>
      </c>
    </row>
    <row r="1051" spans="1:8" x14ac:dyDescent="0.2">
      <c r="A1051" s="233">
        <v>2.3252314814814299E-2</v>
      </c>
      <c r="B1051" s="231">
        <f t="shared" si="32"/>
        <v>7.1677451468392226</v>
      </c>
      <c r="F1051">
        <v>33</v>
      </c>
      <c r="G1051">
        <v>29</v>
      </c>
      <c r="H1051">
        <f t="shared" si="33"/>
        <v>0.55805555555555564</v>
      </c>
    </row>
    <row r="1052" spans="1:8" x14ac:dyDescent="0.2">
      <c r="A1052" s="233">
        <v>2.32638888888883E-2</v>
      </c>
      <c r="B1052" s="231">
        <f t="shared" si="32"/>
        <v>7.1641791044776122</v>
      </c>
      <c r="F1052">
        <v>33</v>
      </c>
      <c r="G1052">
        <v>30</v>
      </c>
      <c r="H1052">
        <f t="shared" si="33"/>
        <v>0.55833333333333335</v>
      </c>
    </row>
    <row r="1053" spans="1:8" x14ac:dyDescent="0.2">
      <c r="A1053" s="233">
        <v>2.3275462962962401E-2</v>
      </c>
      <c r="B1053" s="231">
        <f t="shared" si="32"/>
        <v>7.1606166086524112</v>
      </c>
      <c r="F1053">
        <v>33</v>
      </c>
      <c r="G1053">
        <v>31</v>
      </c>
      <c r="H1053">
        <f t="shared" si="33"/>
        <v>0.55861111111111117</v>
      </c>
    </row>
    <row r="1054" spans="1:8" x14ac:dyDescent="0.2">
      <c r="A1054" s="233">
        <v>2.3287037037036499E-2</v>
      </c>
      <c r="B1054" s="231">
        <f t="shared" si="32"/>
        <v>7.1570576540755466</v>
      </c>
      <c r="F1054">
        <v>33</v>
      </c>
      <c r="G1054">
        <v>32</v>
      </c>
      <c r="H1054">
        <f t="shared" si="33"/>
        <v>0.55888888888888888</v>
      </c>
    </row>
    <row r="1055" spans="1:8" x14ac:dyDescent="0.2">
      <c r="A1055" s="233">
        <v>2.32986111111106E-2</v>
      </c>
      <c r="B1055" s="231">
        <f t="shared" si="32"/>
        <v>7.153502235469448</v>
      </c>
      <c r="F1055">
        <v>33</v>
      </c>
      <c r="G1055">
        <v>33</v>
      </c>
      <c r="H1055">
        <f t="shared" si="33"/>
        <v>0.5591666666666667</v>
      </c>
    </row>
    <row r="1056" spans="1:8" x14ac:dyDescent="0.2">
      <c r="A1056" s="233">
        <v>2.3310185185184601E-2</v>
      </c>
      <c r="B1056" s="231">
        <f t="shared" si="32"/>
        <v>7.1499503475670299</v>
      </c>
      <c r="F1056">
        <v>33</v>
      </c>
      <c r="G1056">
        <v>34</v>
      </c>
      <c r="H1056">
        <f t="shared" si="33"/>
        <v>0.55944444444444452</v>
      </c>
    </row>
    <row r="1057" spans="1:8" x14ac:dyDescent="0.2">
      <c r="A1057" s="233">
        <v>2.3321759259258699E-2</v>
      </c>
      <c r="B1057" s="231">
        <f t="shared" si="32"/>
        <v>7.1464019851116625</v>
      </c>
      <c r="F1057">
        <v>33</v>
      </c>
      <c r="G1057">
        <v>35</v>
      </c>
      <c r="H1057">
        <f t="shared" si="33"/>
        <v>0.55972222222222223</v>
      </c>
    </row>
    <row r="1058" spans="1:8" x14ac:dyDescent="0.2">
      <c r="A1058" s="233">
        <v>2.33333333333328E-2</v>
      </c>
      <c r="B1058" s="231">
        <f t="shared" si="32"/>
        <v>7.1428571428571423</v>
      </c>
      <c r="F1058">
        <v>33</v>
      </c>
      <c r="G1058">
        <v>36</v>
      </c>
      <c r="H1058">
        <f t="shared" si="33"/>
        <v>0.56000000000000005</v>
      </c>
    </row>
    <row r="1059" spans="1:8" x14ac:dyDescent="0.2">
      <c r="A1059" s="233">
        <v>2.3344907407406901E-2</v>
      </c>
      <c r="B1059" s="231">
        <f t="shared" si="32"/>
        <v>7.1393158155676737</v>
      </c>
      <c r="F1059">
        <v>33</v>
      </c>
      <c r="G1059">
        <v>37</v>
      </c>
      <c r="H1059">
        <f t="shared" si="33"/>
        <v>0.56027777777777787</v>
      </c>
    </row>
    <row r="1060" spans="1:8" x14ac:dyDescent="0.2">
      <c r="A1060" s="233">
        <v>2.3356481481480899E-2</v>
      </c>
      <c r="B1060" s="231">
        <f t="shared" si="32"/>
        <v>7.1357779980178391</v>
      </c>
      <c r="F1060">
        <v>33</v>
      </c>
      <c r="G1060">
        <v>38</v>
      </c>
      <c r="H1060">
        <f t="shared" si="33"/>
        <v>0.56055555555555558</v>
      </c>
    </row>
    <row r="1061" spans="1:8" x14ac:dyDescent="0.2">
      <c r="A1061" s="233">
        <v>2.3368055555555E-2</v>
      </c>
      <c r="B1061" s="231">
        <f t="shared" si="32"/>
        <v>7.1322436849925692</v>
      </c>
      <c r="F1061">
        <v>33</v>
      </c>
      <c r="G1061">
        <v>39</v>
      </c>
      <c r="H1061">
        <f t="shared" si="33"/>
        <v>0.56083333333333341</v>
      </c>
    </row>
    <row r="1062" spans="1:8" x14ac:dyDescent="0.2">
      <c r="A1062" s="233">
        <v>2.3379629629629101E-2</v>
      </c>
      <c r="B1062" s="231">
        <f t="shared" si="32"/>
        <v>7.1287128712871288</v>
      </c>
      <c r="F1062">
        <v>33</v>
      </c>
      <c r="G1062">
        <v>40</v>
      </c>
      <c r="H1062">
        <f t="shared" si="33"/>
        <v>0.56111111111111112</v>
      </c>
    </row>
    <row r="1063" spans="1:8" x14ac:dyDescent="0.2">
      <c r="A1063" s="233">
        <v>2.3391203703703199E-2</v>
      </c>
      <c r="B1063" s="231">
        <f t="shared" si="32"/>
        <v>7.1251855517070748</v>
      </c>
      <c r="F1063">
        <v>33</v>
      </c>
      <c r="G1063">
        <v>41</v>
      </c>
      <c r="H1063">
        <f t="shared" si="33"/>
        <v>0.56138888888888894</v>
      </c>
    </row>
    <row r="1064" spans="1:8" x14ac:dyDescent="0.2">
      <c r="A1064" s="233">
        <v>2.34027777777772E-2</v>
      </c>
      <c r="B1064" s="231">
        <f t="shared" si="32"/>
        <v>7.1216617210682482</v>
      </c>
      <c r="F1064">
        <v>33</v>
      </c>
      <c r="G1064">
        <v>42</v>
      </c>
      <c r="H1064">
        <f t="shared" si="33"/>
        <v>0.56166666666666676</v>
      </c>
    </row>
    <row r="1065" spans="1:8" x14ac:dyDescent="0.2">
      <c r="A1065" s="233">
        <v>2.3414351851851301E-2</v>
      </c>
      <c r="B1065" s="231">
        <f t="shared" si="32"/>
        <v>7.1181413741967372</v>
      </c>
      <c r="F1065">
        <v>33</v>
      </c>
      <c r="G1065">
        <v>43</v>
      </c>
      <c r="H1065">
        <f t="shared" si="33"/>
        <v>0.56194444444444447</v>
      </c>
    </row>
    <row r="1066" spans="1:8" x14ac:dyDescent="0.2">
      <c r="A1066" s="233">
        <v>2.3425925925925399E-2</v>
      </c>
      <c r="B1066" s="231">
        <f t="shared" si="32"/>
        <v>7.1146245059288526</v>
      </c>
      <c r="F1066">
        <v>33</v>
      </c>
      <c r="G1066">
        <v>44</v>
      </c>
      <c r="H1066">
        <f t="shared" si="33"/>
        <v>0.56222222222222229</v>
      </c>
    </row>
    <row r="1067" spans="1:8" x14ac:dyDescent="0.2">
      <c r="A1067" s="233">
        <v>2.34374999999995E-2</v>
      </c>
      <c r="B1067" s="231">
        <f t="shared" si="32"/>
        <v>7.1111111111111107</v>
      </c>
      <c r="F1067">
        <v>33</v>
      </c>
      <c r="G1067">
        <v>45</v>
      </c>
      <c r="H1067">
        <f t="shared" si="33"/>
        <v>0.5625</v>
      </c>
    </row>
    <row r="1068" spans="1:8" x14ac:dyDescent="0.2">
      <c r="A1068" s="233">
        <v>2.3449074074073501E-2</v>
      </c>
      <c r="B1068" s="231">
        <f t="shared" si="32"/>
        <v>7.1076011846001972</v>
      </c>
      <c r="F1068">
        <v>33</v>
      </c>
      <c r="G1068">
        <v>46</v>
      </c>
      <c r="H1068">
        <f t="shared" si="33"/>
        <v>0.56277777777777782</v>
      </c>
    </row>
    <row r="1069" spans="1:8" x14ac:dyDescent="0.2">
      <c r="A1069" s="233">
        <v>2.3460648148147599E-2</v>
      </c>
      <c r="B1069" s="231">
        <f t="shared" si="32"/>
        <v>7.1040947212629488</v>
      </c>
      <c r="F1069">
        <v>33</v>
      </c>
      <c r="G1069">
        <v>47</v>
      </c>
      <c r="H1069">
        <f t="shared" si="33"/>
        <v>0.56305555555555564</v>
      </c>
    </row>
    <row r="1070" spans="1:8" x14ac:dyDescent="0.2">
      <c r="A1070" s="233">
        <v>2.34722222222217E-2</v>
      </c>
      <c r="B1070" s="231">
        <f t="shared" si="32"/>
        <v>7.1005917159763312</v>
      </c>
      <c r="F1070">
        <v>33</v>
      </c>
      <c r="G1070">
        <v>48</v>
      </c>
      <c r="H1070">
        <f t="shared" si="33"/>
        <v>0.56333333333333335</v>
      </c>
    </row>
    <row r="1071" spans="1:8" x14ac:dyDescent="0.2">
      <c r="A1071" s="233">
        <v>2.3483796296295701E-2</v>
      </c>
      <c r="B1071" s="231">
        <f t="shared" si="32"/>
        <v>7.0970921636274023</v>
      </c>
      <c r="F1071">
        <v>33</v>
      </c>
      <c r="G1071">
        <v>49</v>
      </c>
      <c r="H1071">
        <f t="shared" si="33"/>
        <v>0.56361111111111117</v>
      </c>
    </row>
    <row r="1072" spans="1:8" x14ac:dyDescent="0.2">
      <c r="A1072" s="233">
        <v>2.3495370370369799E-2</v>
      </c>
      <c r="B1072" s="231">
        <f t="shared" si="32"/>
        <v>7.0935960591133007</v>
      </c>
      <c r="F1072">
        <v>33</v>
      </c>
      <c r="G1072">
        <v>50</v>
      </c>
      <c r="H1072">
        <f t="shared" si="33"/>
        <v>0.56388888888888888</v>
      </c>
    </row>
    <row r="1073" spans="1:8" x14ac:dyDescent="0.2">
      <c r="A1073" s="233">
        <v>2.35069444444439E-2</v>
      </c>
      <c r="B1073" s="231">
        <f t="shared" si="32"/>
        <v>7.0901033973412106</v>
      </c>
      <c r="F1073">
        <v>33</v>
      </c>
      <c r="G1073">
        <v>51</v>
      </c>
      <c r="H1073">
        <f t="shared" si="33"/>
        <v>0.56416666666666671</v>
      </c>
    </row>
    <row r="1074" spans="1:8" x14ac:dyDescent="0.2">
      <c r="A1074" s="233">
        <v>2.3518518518518002E-2</v>
      </c>
      <c r="B1074" s="231">
        <f t="shared" si="32"/>
        <v>7.0866141732283454</v>
      </c>
      <c r="F1074">
        <v>33</v>
      </c>
      <c r="G1074">
        <v>52</v>
      </c>
      <c r="H1074">
        <f t="shared" si="33"/>
        <v>0.56444444444444453</v>
      </c>
    </row>
    <row r="1075" spans="1:8" x14ac:dyDescent="0.2">
      <c r="A1075" s="233">
        <v>2.3530092592591999E-2</v>
      </c>
      <c r="B1075" s="231">
        <f t="shared" si="32"/>
        <v>7.0831283817019184</v>
      </c>
      <c r="F1075">
        <v>33</v>
      </c>
      <c r="G1075">
        <v>53</v>
      </c>
      <c r="H1075">
        <f t="shared" si="33"/>
        <v>0.56472222222222224</v>
      </c>
    </row>
    <row r="1076" spans="1:8" x14ac:dyDescent="0.2">
      <c r="A1076" s="233">
        <v>2.35416666666661E-2</v>
      </c>
      <c r="B1076" s="231">
        <f t="shared" si="32"/>
        <v>7.0796460176991145</v>
      </c>
      <c r="F1076">
        <v>33</v>
      </c>
      <c r="G1076">
        <v>54</v>
      </c>
      <c r="H1076">
        <f t="shared" si="33"/>
        <v>0.56500000000000006</v>
      </c>
    </row>
    <row r="1077" spans="1:8" x14ac:dyDescent="0.2">
      <c r="A1077" s="233">
        <v>2.3553240740740201E-2</v>
      </c>
      <c r="B1077" s="231">
        <f t="shared" si="32"/>
        <v>7.0761670761670761</v>
      </c>
      <c r="F1077">
        <v>33</v>
      </c>
      <c r="G1077">
        <v>55</v>
      </c>
      <c r="H1077">
        <f t="shared" si="33"/>
        <v>0.56527777777777777</v>
      </c>
    </row>
    <row r="1078" spans="1:8" x14ac:dyDescent="0.2">
      <c r="A1078" s="233">
        <v>2.3564814814814299E-2</v>
      </c>
      <c r="B1078" s="231">
        <f t="shared" si="32"/>
        <v>7.0726915520628681</v>
      </c>
      <c r="F1078">
        <v>33</v>
      </c>
      <c r="G1078">
        <v>56</v>
      </c>
      <c r="H1078">
        <f t="shared" si="33"/>
        <v>0.56555555555555559</v>
      </c>
    </row>
    <row r="1079" spans="1:8" x14ac:dyDescent="0.2">
      <c r="A1079" s="233">
        <v>2.35763888888883E-2</v>
      </c>
      <c r="B1079" s="231">
        <f t="shared" si="32"/>
        <v>7.0692194403534598</v>
      </c>
      <c r="F1079">
        <v>33</v>
      </c>
      <c r="G1079">
        <v>57</v>
      </c>
      <c r="H1079">
        <f t="shared" si="33"/>
        <v>0.56583333333333341</v>
      </c>
    </row>
    <row r="1080" spans="1:8" x14ac:dyDescent="0.2">
      <c r="A1080" s="233">
        <v>2.3587962962962401E-2</v>
      </c>
      <c r="B1080" s="231">
        <f t="shared" si="32"/>
        <v>7.0657507360157012</v>
      </c>
      <c r="F1080">
        <v>33</v>
      </c>
      <c r="G1080">
        <v>58</v>
      </c>
      <c r="H1080">
        <f t="shared" si="33"/>
        <v>0.56611111111111112</v>
      </c>
    </row>
    <row r="1081" spans="1:8" x14ac:dyDescent="0.2">
      <c r="A1081" s="233">
        <v>2.3599537037036499E-2</v>
      </c>
      <c r="B1081" s="231">
        <f t="shared" si="32"/>
        <v>7.0622854340362915</v>
      </c>
      <c r="F1081">
        <v>33</v>
      </c>
      <c r="G1081">
        <v>59</v>
      </c>
      <c r="H1081">
        <f t="shared" si="33"/>
        <v>0.56638888888888894</v>
      </c>
    </row>
    <row r="1082" spans="1:8" x14ac:dyDescent="0.2">
      <c r="A1082" s="233">
        <v>2.36111111111106E-2</v>
      </c>
      <c r="B1082" s="231">
        <f t="shared" si="32"/>
        <v>7.0588235294117645</v>
      </c>
      <c r="F1082">
        <v>34</v>
      </c>
      <c r="G1082">
        <v>0</v>
      </c>
      <c r="H1082">
        <f t="shared" si="33"/>
        <v>0.56666666666666665</v>
      </c>
    </row>
    <row r="1083" spans="1:8" x14ac:dyDescent="0.2">
      <c r="A1083" s="233">
        <v>2.3622685185184601E-2</v>
      </c>
      <c r="B1083" s="231">
        <f t="shared" si="32"/>
        <v>7.0553650171484561</v>
      </c>
      <c r="F1083">
        <v>34</v>
      </c>
      <c r="G1083">
        <v>1</v>
      </c>
      <c r="H1083">
        <f t="shared" si="33"/>
        <v>0.56694444444444447</v>
      </c>
    </row>
    <row r="1084" spans="1:8" x14ac:dyDescent="0.2">
      <c r="A1084" s="233">
        <v>2.3634259259258699E-2</v>
      </c>
      <c r="B1084" s="231">
        <f t="shared" si="32"/>
        <v>7.0519098922624881</v>
      </c>
      <c r="F1084">
        <v>34</v>
      </c>
      <c r="G1084">
        <v>2</v>
      </c>
      <c r="H1084">
        <f t="shared" si="33"/>
        <v>0.56722222222222218</v>
      </c>
    </row>
    <row r="1085" spans="1:8" x14ac:dyDescent="0.2">
      <c r="A1085" s="233">
        <v>2.36458333333328E-2</v>
      </c>
      <c r="B1085" s="231">
        <f t="shared" si="32"/>
        <v>7.0484581497797354</v>
      </c>
      <c r="F1085">
        <v>34</v>
      </c>
      <c r="G1085">
        <v>3</v>
      </c>
      <c r="H1085">
        <f t="shared" si="33"/>
        <v>0.5675</v>
      </c>
    </row>
    <row r="1086" spans="1:8" x14ac:dyDescent="0.2">
      <c r="A1086" s="233">
        <v>2.3657407407406902E-2</v>
      </c>
      <c r="B1086" s="231">
        <f t="shared" si="32"/>
        <v>7.0450097847358126</v>
      </c>
      <c r="F1086">
        <v>34</v>
      </c>
      <c r="G1086">
        <v>4</v>
      </c>
      <c r="H1086">
        <f t="shared" si="33"/>
        <v>0.56777777777777771</v>
      </c>
    </row>
    <row r="1087" spans="1:8" x14ac:dyDescent="0.2">
      <c r="A1087" s="233">
        <v>2.3668981481480899E-2</v>
      </c>
      <c r="B1087" s="231">
        <f t="shared" si="32"/>
        <v>7.0415647921760396</v>
      </c>
      <c r="F1087">
        <v>34</v>
      </c>
      <c r="G1087">
        <v>5</v>
      </c>
      <c r="H1087">
        <f t="shared" si="33"/>
        <v>0.56805555555555554</v>
      </c>
    </row>
    <row r="1088" spans="1:8" x14ac:dyDescent="0.2">
      <c r="A1088" s="233">
        <v>2.3680555555555E-2</v>
      </c>
      <c r="B1088" s="231">
        <f t="shared" si="32"/>
        <v>7.0381231671554252</v>
      </c>
      <c r="F1088">
        <v>34</v>
      </c>
      <c r="G1088">
        <v>6</v>
      </c>
      <c r="H1088">
        <f t="shared" si="33"/>
        <v>0.56833333333333336</v>
      </c>
    </row>
    <row r="1089" spans="1:8" x14ac:dyDescent="0.2">
      <c r="A1089" s="233">
        <v>2.3692129629629102E-2</v>
      </c>
      <c r="B1089" s="231">
        <f t="shared" si="32"/>
        <v>7.0346849047386426</v>
      </c>
      <c r="F1089">
        <v>34</v>
      </c>
      <c r="G1089">
        <v>7</v>
      </c>
      <c r="H1089">
        <f t="shared" si="33"/>
        <v>0.56861111111111107</v>
      </c>
    </row>
    <row r="1090" spans="1:8" x14ac:dyDescent="0.2">
      <c r="A1090" s="233">
        <v>2.3703703703703099E-2</v>
      </c>
      <c r="B1090" s="231">
        <f t="shared" si="32"/>
        <v>7.03125</v>
      </c>
      <c r="F1090">
        <v>34</v>
      </c>
      <c r="G1090">
        <v>8</v>
      </c>
      <c r="H1090">
        <f t="shared" si="33"/>
        <v>0.56888888888888889</v>
      </c>
    </row>
    <row r="1091" spans="1:8" x14ac:dyDescent="0.2">
      <c r="A1091" s="233">
        <v>2.37152777777772E-2</v>
      </c>
      <c r="B1091" s="231">
        <f t="shared" ref="B1091:B1154" si="34">$C$1/H1091</f>
        <v>7.0278184480234271</v>
      </c>
      <c r="F1091">
        <v>34</v>
      </c>
      <c r="G1091">
        <v>9</v>
      </c>
      <c r="H1091">
        <f t="shared" ref="H1091:H1154" si="35">F1091/60+G1091/3600</f>
        <v>0.5691666666666666</v>
      </c>
    </row>
    <row r="1092" spans="1:8" x14ac:dyDescent="0.2">
      <c r="A1092" s="233">
        <v>2.3726851851851301E-2</v>
      </c>
      <c r="B1092" s="231">
        <f t="shared" si="34"/>
        <v>7.024390243902439</v>
      </c>
      <c r="F1092">
        <v>34</v>
      </c>
      <c r="G1092">
        <v>10</v>
      </c>
      <c r="H1092">
        <f t="shared" si="35"/>
        <v>0.56944444444444442</v>
      </c>
    </row>
    <row r="1093" spans="1:8" x14ac:dyDescent="0.2">
      <c r="A1093" s="233">
        <v>2.3738425925925399E-2</v>
      </c>
      <c r="B1093" s="231">
        <f t="shared" si="34"/>
        <v>7.0209653827401262</v>
      </c>
      <c r="F1093">
        <v>34</v>
      </c>
      <c r="G1093">
        <v>11</v>
      </c>
      <c r="H1093">
        <f t="shared" si="35"/>
        <v>0.56972222222222224</v>
      </c>
    </row>
    <row r="1094" spans="1:8" x14ac:dyDescent="0.2">
      <c r="A1094" s="233">
        <v>2.37499999999994E-2</v>
      </c>
      <c r="B1094" s="231">
        <f t="shared" si="34"/>
        <v>7.0175438596491233</v>
      </c>
      <c r="F1094">
        <v>34</v>
      </c>
      <c r="G1094">
        <v>12</v>
      </c>
      <c r="H1094">
        <f t="shared" si="35"/>
        <v>0.56999999999999995</v>
      </c>
    </row>
    <row r="1095" spans="1:8" x14ac:dyDescent="0.2">
      <c r="A1095" s="233">
        <v>2.3761574074073501E-2</v>
      </c>
      <c r="B1095" s="231">
        <f t="shared" si="34"/>
        <v>7.014125669751583</v>
      </c>
      <c r="F1095">
        <v>34</v>
      </c>
      <c r="G1095">
        <v>13</v>
      </c>
      <c r="H1095">
        <f t="shared" si="35"/>
        <v>0.57027777777777777</v>
      </c>
    </row>
    <row r="1096" spans="1:8" x14ac:dyDescent="0.2">
      <c r="A1096" s="233">
        <v>2.3773148148147599E-2</v>
      </c>
      <c r="B1096" s="231">
        <f t="shared" si="34"/>
        <v>7.0107108081791623</v>
      </c>
      <c r="F1096">
        <v>34</v>
      </c>
      <c r="G1096">
        <v>14</v>
      </c>
      <c r="H1096">
        <f t="shared" si="35"/>
        <v>0.57055555555555559</v>
      </c>
    </row>
    <row r="1097" spans="1:8" x14ac:dyDescent="0.2">
      <c r="A1097" s="233">
        <v>2.3784722222221701E-2</v>
      </c>
      <c r="B1097" s="231">
        <f t="shared" si="34"/>
        <v>7.007299270072993</v>
      </c>
      <c r="F1097">
        <v>34</v>
      </c>
      <c r="G1097">
        <v>15</v>
      </c>
      <c r="H1097">
        <f t="shared" si="35"/>
        <v>0.5708333333333333</v>
      </c>
    </row>
    <row r="1098" spans="1:8" x14ac:dyDescent="0.2">
      <c r="A1098" s="233">
        <v>2.3796296296295701E-2</v>
      </c>
      <c r="B1098" s="231">
        <f t="shared" si="34"/>
        <v>7.0038910505836576</v>
      </c>
      <c r="F1098">
        <v>34</v>
      </c>
      <c r="G1098">
        <v>16</v>
      </c>
      <c r="H1098">
        <f t="shared" si="35"/>
        <v>0.57111111111111112</v>
      </c>
    </row>
    <row r="1099" spans="1:8" x14ac:dyDescent="0.2">
      <c r="A1099" s="233">
        <v>2.3807870370369799E-2</v>
      </c>
      <c r="B1099" s="231">
        <f t="shared" si="34"/>
        <v>7.0004861448711724</v>
      </c>
      <c r="F1099">
        <v>34</v>
      </c>
      <c r="G1099">
        <v>17</v>
      </c>
      <c r="H1099">
        <f t="shared" si="35"/>
        <v>0.57138888888888884</v>
      </c>
    </row>
    <row r="1100" spans="1:8" x14ac:dyDescent="0.2">
      <c r="A1100" s="233">
        <v>2.38194444444439E-2</v>
      </c>
      <c r="B1100" s="231">
        <f t="shared" si="34"/>
        <v>6.9970845481049562</v>
      </c>
      <c r="F1100">
        <v>34</v>
      </c>
      <c r="G1100">
        <v>18</v>
      </c>
      <c r="H1100">
        <f t="shared" si="35"/>
        <v>0.57166666666666666</v>
      </c>
    </row>
    <row r="1101" spans="1:8" x14ac:dyDescent="0.2">
      <c r="A1101" s="233">
        <v>2.3831018518517998E-2</v>
      </c>
      <c r="B1101" s="231">
        <f t="shared" si="34"/>
        <v>6.9936862554638166</v>
      </c>
      <c r="F1101">
        <v>34</v>
      </c>
      <c r="G1101">
        <v>19</v>
      </c>
      <c r="H1101">
        <f t="shared" si="35"/>
        <v>0.57194444444444448</v>
      </c>
    </row>
    <row r="1102" spans="1:8" x14ac:dyDescent="0.2">
      <c r="A1102" s="233">
        <v>2.3842592592591999E-2</v>
      </c>
      <c r="B1102" s="231">
        <f t="shared" si="34"/>
        <v>6.9902912621359228</v>
      </c>
      <c r="F1102">
        <v>34</v>
      </c>
      <c r="G1102">
        <v>20</v>
      </c>
      <c r="H1102">
        <f t="shared" si="35"/>
        <v>0.57222222222222219</v>
      </c>
    </row>
    <row r="1103" spans="1:8" x14ac:dyDescent="0.2">
      <c r="A1103" s="233">
        <v>2.38541666666661E-2</v>
      </c>
      <c r="B1103" s="231">
        <f t="shared" si="34"/>
        <v>6.9868995633187776</v>
      </c>
      <c r="F1103">
        <v>34</v>
      </c>
      <c r="G1103">
        <v>21</v>
      </c>
      <c r="H1103">
        <f t="shared" si="35"/>
        <v>0.57250000000000001</v>
      </c>
    </row>
    <row r="1104" spans="1:8" x14ac:dyDescent="0.2">
      <c r="A1104" s="233">
        <v>2.3865740740740202E-2</v>
      </c>
      <c r="B1104" s="231">
        <f t="shared" si="34"/>
        <v>6.9835111542192054</v>
      </c>
      <c r="F1104">
        <v>34</v>
      </c>
      <c r="G1104">
        <v>22</v>
      </c>
      <c r="H1104">
        <f t="shared" si="35"/>
        <v>0.57277777777777772</v>
      </c>
    </row>
    <row r="1105" spans="1:8" x14ac:dyDescent="0.2">
      <c r="A1105" s="233">
        <v>2.3877314814814199E-2</v>
      </c>
      <c r="B1105" s="231">
        <f t="shared" si="34"/>
        <v>6.980126030053321</v>
      </c>
      <c r="F1105">
        <v>34</v>
      </c>
      <c r="G1105">
        <v>23</v>
      </c>
      <c r="H1105">
        <f t="shared" si="35"/>
        <v>0.57305555555555554</v>
      </c>
    </row>
    <row r="1106" spans="1:8" x14ac:dyDescent="0.2">
      <c r="A1106" s="233">
        <v>2.38888888888883E-2</v>
      </c>
      <c r="B1106" s="231">
        <f t="shared" si="34"/>
        <v>6.9767441860465116</v>
      </c>
      <c r="F1106">
        <v>34</v>
      </c>
      <c r="G1106">
        <v>24</v>
      </c>
      <c r="H1106">
        <f t="shared" si="35"/>
        <v>0.57333333333333336</v>
      </c>
    </row>
    <row r="1107" spans="1:8" x14ac:dyDescent="0.2">
      <c r="A1107" s="233">
        <v>2.3900462962962402E-2</v>
      </c>
      <c r="B1107" s="231">
        <f t="shared" si="34"/>
        <v>6.9733656174334149</v>
      </c>
      <c r="F1107">
        <v>34</v>
      </c>
      <c r="G1107">
        <v>25</v>
      </c>
      <c r="H1107">
        <f t="shared" si="35"/>
        <v>0.57361111111111107</v>
      </c>
    </row>
    <row r="1108" spans="1:8" x14ac:dyDescent="0.2">
      <c r="A1108" s="233">
        <v>2.3912037037036499E-2</v>
      </c>
      <c r="B1108" s="231">
        <f t="shared" si="34"/>
        <v>6.9699903194578896</v>
      </c>
      <c r="F1108">
        <v>34</v>
      </c>
      <c r="G1108">
        <v>26</v>
      </c>
      <c r="H1108">
        <f t="shared" si="35"/>
        <v>0.57388888888888889</v>
      </c>
    </row>
    <row r="1109" spans="1:8" x14ac:dyDescent="0.2">
      <c r="A1109" s="233">
        <v>2.39236111111105E-2</v>
      </c>
      <c r="B1109" s="231">
        <f t="shared" si="34"/>
        <v>6.9666182873730049</v>
      </c>
      <c r="F1109">
        <v>34</v>
      </c>
      <c r="G1109">
        <v>27</v>
      </c>
      <c r="H1109">
        <f t="shared" si="35"/>
        <v>0.5741666666666666</v>
      </c>
    </row>
    <row r="1110" spans="1:8" x14ac:dyDescent="0.2">
      <c r="A1110" s="233">
        <v>2.3935185185184601E-2</v>
      </c>
      <c r="B1110" s="231">
        <f t="shared" si="34"/>
        <v>6.9632495164410058</v>
      </c>
      <c r="F1110">
        <v>34</v>
      </c>
      <c r="G1110">
        <v>28</v>
      </c>
      <c r="H1110">
        <f t="shared" si="35"/>
        <v>0.57444444444444442</v>
      </c>
    </row>
    <row r="1111" spans="1:8" x14ac:dyDescent="0.2">
      <c r="A1111" s="233">
        <v>2.3946759259258699E-2</v>
      </c>
      <c r="B1111" s="231">
        <f t="shared" si="34"/>
        <v>6.9598840019333013</v>
      </c>
      <c r="F1111">
        <v>34</v>
      </c>
      <c r="G1111">
        <v>29</v>
      </c>
      <c r="H1111">
        <f t="shared" si="35"/>
        <v>0.57472222222222225</v>
      </c>
    </row>
    <row r="1112" spans="1:8" x14ac:dyDescent="0.2">
      <c r="A1112" s="233">
        <v>2.3958333333332801E-2</v>
      </c>
      <c r="B1112" s="231">
        <f t="shared" si="34"/>
        <v>6.9565217391304355</v>
      </c>
      <c r="F1112">
        <v>34</v>
      </c>
      <c r="G1112">
        <v>30</v>
      </c>
      <c r="H1112">
        <f t="shared" si="35"/>
        <v>0.57499999999999996</v>
      </c>
    </row>
    <row r="1113" spans="1:8" x14ac:dyDescent="0.2">
      <c r="A1113" s="233">
        <v>2.3969907407406801E-2</v>
      </c>
      <c r="B1113" s="231">
        <f t="shared" si="34"/>
        <v>6.953162723322067</v>
      </c>
      <c r="F1113">
        <v>34</v>
      </c>
      <c r="G1113">
        <v>31</v>
      </c>
      <c r="H1113">
        <f t="shared" si="35"/>
        <v>0.57527777777777778</v>
      </c>
    </row>
    <row r="1114" spans="1:8" x14ac:dyDescent="0.2">
      <c r="A1114" s="233">
        <v>2.3981481481480899E-2</v>
      </c>
      <c r="B1114" s="231">
        <f t="shared" si="34"/>
        <v>6.949806949806951</v>
      </c>
      <c r="F1114">
        <v>34</v>
      </c>
      <c r="G1114">
        <v>32</v>
      </c>
      <c r="H1114">
        <f t="shared" si="35"/>
        <v>0.57555555555555549</v>
      </c>
    </row>
    <row r="1115" spans="1:8" x14ac:dyDescent="0.2">
      <c r="A1115" s="233">
        <v>2.3993055555555001E-2</v>
      </c>
      <c r="B1115" s="231">
        <f t="shared" si="34"/>
        <v>6.9464544138929094</v>
      </c>
      <c r="F1115">
        <v>34</v>
      </c>
      <c r="G1115">
        <v>33</v>
      </c>
      <c r="H1115">
        <f t="shared" si="35"/>
        <v>0.57583333333333331</v>
      </c>
    </row>
    <row r="1116" spans="1:8" x14ac:dyDescent="0.2">
      <c r="A1116" s="233">
        <v>2.4004629629629098E-2</v>
      </c>
      <c r="B1116" s="231">
        <f t="shared" si="34"/>
        <v>6.9431051108968171</v>
      </c>
      <c r="F1116">
        <v>34</v>
      </c>
      <c r="G1116">
        <v>34</v>
      </c>
      <c r="H1116">
        <f t="shared" si="35"/>
        <v>0.57611111111111113</v>
      </c>
    </row>
    <row r="1117" spans="1:8" x14ac:dyDescent="0.2">
      <c r="A1117" s="233">
        <v>2.4016203703703099E-2</v>
      </c>
      <c r="B1117" s="231">
        <f t="shared" si="34"/>
        <v>6.9397590361445793</v>
      </c>
      <c r="F1117">
        <v>34</v>
      </c>
      <c r="G1117">
        <v>35</v>
      </c>
      <c r="H1117">
        <f t="shared" si="35"/>
        <v>0.57638888888888884</v>
      </c>
    </row>
    <row r="1118" spans="1:8" x14ac:dyDescent="0.2">
      <c r="A1118" s="233">
        <v>2.40277777777772E-2</v>
      </c>
      <c r="B1118" s="231">
        <f t="shared" si="34"/>
        <v>6.9364161849710984</v>
      </c>
      <c r="F1118">
        <v>34</v>
      </c>
      <c r="G1118">
        <v>36</v>
      </c>
      <c r="H1118">
        <f t="shared" si="35"/>
        <v>0.57666666666666666</v>
      </c>
    </row>
    <row r="1119" spans="1:8" x14ac:dyDescent="0.2">
      <c r="A1119" s="233">
        <v>2.4039351851851298E-2</v>
      </c>
      <c r="B1119" s="231">
        <f t="shared" si="34"/>
        <v>6.9330765527202693</v>
      </c>
      <c r="F1119">
        <v>34</v>
      </c>
      <c r="G1119">
        <v>37</v>
      </c>
      <c r="H1119">
        <f t="shared" si="35"/>
        <v>0.57694444444444448</v>
      </c>
    </row>
    <row r="1120" spans="1:8" x14ac:dyDescent="0.2">
      <c r="A1120" s="233">
        <v>2.40509259259254E-2</v>
      </c>
      <c r="B1120" s="231">
        <f t="shared" si="34"/>
        <v>6.9297401347449474</v>
      </c>
      <c r="F1120">
        <v>34</v>
      </c>
      <c r="G1120">
        <v>38</v>
      </c>
      <c r="H1120">
        <f t="shared" si="35"/>
        <v>0.57722222222222219</v>
      </c>
    </row>
    <row r="1121" spans="1:8" x14ac:dyDescent="0.2">
      <c r="A1121" s="233">
        <v>2.40624999999994E-2</v>
      </c>
      <c r="B1121" s="231">
        <f t="shared" si="34"/>
        <v>6.9264069264069263</v>
      </c>
      <c r="F1121">
        <v>34</v>
      </c>
      <c r="G1121">
        <v>39</v>
      </c>
      <c r="H1121">
        <f t="shared" si="35"/>
        <v>0.57750000000000001</v>
      </c>
    </row>
    <row r="1122" spans="1:8" x14ac:dyDescent="0.2">
      <c r="A1122" s="233">
        <v>2.4074074074073502E-2</v>
      </c>
      <c r="B1122" s="231">
        <f t="shared" si="34"/>
        <v>6.9230769230769234</v>
      </c>
      <c r="F1122">
        <v>34</v>
      </c>
      <c r="G1122">
        <v>40</v>
      </c>
      <c r="H1122">
        <f t="shared" si="35"/>
        <v>0.57777777777777772</v>
      </c>
    </row>
    <row r="1123" spans="1:8" x14ac:dyDescent="0.2">
      <c r="A1123" s="233">
        <v>2.40856481481476E-2</v>
      </c>
      <c r="B1123" s="231">
        <f t="shared" si="34"/>
        <v>6.9197501201345508</v>
      </c>
      <c r="F1123">
        <v>34</v>
      </c>
      <c r="G1123">
        <v>41</v>
      </c>
      <c r="H1123">
        <f t="shared" si="35"/>
        <v>0.57805555555555554</v>
      </c>
    </row>
    <row r="1124" spans="1:8" x14ac:dyDescent="0.2">
      <c r="A1124" s="233">
        <v>2.40972222222216E-2</v>
      </c>
      <c r="B1124" s="231">
        <f t="shared" si="34"/>
        <v>6.9164265129682994</v>
      </c>
      <c r="F1124">
        <v>34</v>
      </c>
      <c r="G1124">
        <v>42</v>
      </c>
      <c r="H1124">
        <f t="shared" si="35"/>
        <v>0.57833333333333337</v>
      </c>
    </row>
    <row r="1125" spans="1:8" x14ac:dyDescent="0.2">
      <c r="A1125" s="233">
        <v>2.4108796296295702E-2</v>
      </c>
      <c r="B1125" s="231">
        <f t="shared" si="34"/>
        <v>6.9131060969755165</v>
      </c>
      <c r="F1125">
        <v>34</v>
      </c>
      <c r="G1125">
        <v>43</v>
      </c>
      <c r="H1125">
        <f t="shared" si="35"/>
        <v>0.57861111111111108</v>
      </c>
    </row>
    <row r="1126" spans="1:8" x14ac:dyDescent="0.2">
      <c r="A1126" s="233">
        <v>2.4120370370369799E-2</v>
      </c>
      <c r="B1126" s="231">
        <f t="shared" si="34"/>
        <v>6.90978886756238</v>
      </c>
      <c r="F1126">
        <v>34</v>
      </c>
      <c r="G1126">
        <v>44</v>
      </c>
      <c r="H1126">
        <f t="shared" si="35"/>
        <v>0.5788888888888889</v>
      </c>
    </row>
    <row r="1127" spans="1:8" x14ac:dyDescent="0.2">
      <c r="A1127" s="233">
        <v>2.4131944444443901E-2</v>
      </c>
      <c r="B1127" s="231">
        <f t="shared" si="34"/>
        <v>6.9064748201438855</v>
      </c>
      <c r="F1127">
        <v>34</v>
      </c>
      <c r="G1127">
        <v>45</v>
      </c>
      <c r="H1127">
        <f t="shared" si="35"/>
        <v>0.57916666666666661</v>
      </c>
    </row>
    <row r="1128" spans="1:8" x14ac:dyDescent="0.2">
      <c r="A1128" s="233">
        <v>2.4143518518517901E-2</v>
      </c>
      <c r="B1128" s="231">
        <f t="shared" si="34"/>
        <v>6.9031639501438162</v>
      </c>
      <c r="F1128">
        <v>34</v>
      </c>
      <c r="G1128">
        <v>46</v>
      </c>
      <c r="H1128">
        <f t="shared" si="35"/>
        <v>0.57944444444444443</v>
      </c>
    </row>
    <row r="1129" spans="1:8" x14ac:dyDescent="0.2">
      <c r="A1129" s="233">
        <v>2.4155092592591999E-2</v>
      </c>
      <c r="B1129" s="231">
        <f t="shared" si="34"/>
        <v>6.8998562529947289</v>
      </c>
      <c r="F1129">
        <v>34</v>
      </c>
      <c r="G1129">
        <v>47</v>
      </c>
      <c r="H1129">
        <f t="shared" si="35"/>
        <v>0.57972222222222225</v>
      </c>
    </row>
    <row r="1130" spans="1:8" x14ac:dyDescent="0.2">
      <c r="A1130" s="233">
        <v>2.4166666666666101E-2</v>
      </c>
      <c r="B1130" s="231">
        <f t="shared" si="34"/>
        <v>6.8965517241379315</v>
      </c>
      <c r="F1130">
        <v>34</v>
      </c>
      <c r="G1130">
        <v>48</v>
      </c>
      <c r="H1130">
        <f t="shared" si="35"/>
        <v>0.57999999999999996</v>
      </c>
    </row>
    <row r="1131" spans="1:8" x14ac:dyDescent="0.2">
      <c r="A1131" s="233">
        <v>2.4178240740740198E-2</v>
      </c>
      <c r="B1131" s="231">
        <f t="shared" si="34"/>
        <v>6.8932503590234564</v>
      </c>
      <c r="F1131">
        <v>34</v>
      </c>
      <c r="G1131">
        <v>49</v>
      </c>
      <c r="H1131">
        <f t="shared" si="35"/>
        <v>0.58027777777777778</v>
      </c>
    </row>
    <row r="1132" spans="1:8" x14ac:dyDescent="0.2">
      <c r="A1132" s="233">
        <v>2.4189814814814199E-2</v>
      </c>
      <c r="B1132" s="231">
        <f t="shared" si="34"/>
        <v>6.8899521531100483</v>
      </c>
      <c r="F1132">
        <v>34</v>
      </c>
      <c r="G1132">
        <v>50</v>
      </c>
      <c r="H1132">
        <f t="shared" si="35"/>
        <v>0.58055555555555549</v>
      </c>
    </row>
    <row r="1133" spans="1:8" x14ac:dyDescent="0.2">
      <c r="A1133" s="233">
        <v>2.4201388888888301E-2</v>
      </c>
      <c r="B1133" s="231">
        <f t="shared" si="34"/>
        <v>6.8866571018651364</v>
      </c>
      <c r="F1133">
        <v>34</v>
      </c>
      <c r="G1133">
        <v>51</v>
      </c>
      <c r="H1133">
        <f t="shared" si="35"/>
        <v>0.58083333333333331</v>
      </c>
    </row>
    <row r="1134" spans="1:8" x14ac:dyDescent="0.2">
      <c r="A1134" s="233">
        <v>2.4212962962962398E-2</v>
      </c>
      <c r="B1134" s="231">
        <f t="shared" si="34"/>
        <v>6.8833652007648185</v>
      </c>
      <c r="F1134">
        <v>34</v>
      </c>
      <c r="G1134">
        <v>52</v>
      </c>
      <c r="H1134">
        <f t="shared" si="35"/>
        <v>0.58111111111111113</v>
      </c>
    </row>
    <row r="1135" spans="1:8" x14ac:dyDescent="0.2">
      <c r="A1135" s="233">
        <v>2.42245370370365E-2</v>
      </c>
      <c r="B1135" s="231">
        <f t="shared" si="34"/>
        <v>6.8800764452938372</v>
      </c>
      <c r="F1135">
        <v>34</v>
      </c>
      <c r="G1135">
        <v>53</v>
      </c>
      <c r="H1135">
        <f t="shared" si="35"/>
        <v>0.58138888888888884</v>
      </c>
    </row>
    <row r="1136" spans="1:8" x14ac:dyDescent="0.2">
      <c r="A1136" s="233">
        <v>2.42361111111105E-2</v>
      </c>
      <c r="B1136" s="231">
        <f t="shared" si="34"/>
        <v>6.8767908309455583</v>
      </c>
      <c r="F1136">
        <v>34</v>
      </c>
      <c r="G1136">
        <v>54</v>
      </c>
      <c r="H1136">
        <f t="shared" si="35"/>
        <v>0.58166666666666667</v>
      </c>
    </row>
    <row r="1137" spans="1:8" x14ac:dyDescent="0.2">
      <c r="A1137" s="233">
        <v>2.4247685185184598E-2</v>
      </c>
      <c r="B1137" s="231">
        <f t="shared" si="34"/>
        <v>6.8735083532219576</v>
      </c>
      <c r="F1137">
        <v>34</v>
      </c>
      <c r="G1137">
        <v>55</v>
      </c>
      <c r="H1137">
        <f t="shared" si="35"/>
        <v>0.58194444444444438</v>
      </c>
    </row>
    <row r="1138" spans="1:8" x14ac:dyDescent="0.2">
      <c r="A1138" s="233">
        <v>2.42592592592587E-2</v>
      </c>
      <c r="B1138" s="231">
        <f t="shared" si="34"/>
        <v>6.8702290076335881</v>
      </c>
      <c r="F1138">
        <v>34</v>
      </c>
      <c r="G1138">
        <v>56</v>
      </c>
      <c r="H1138">
        <f t="shared" si="35"/>
        <v>0.5822222222222222</v>
      </c>
    </row>
    <row r="1139" spans="1:8" x14ac:dyDescent="0.2">
      <c r="A1139" s="233">
        <v>2.42708333333327E-2</v>
      </c>
      <c r="B1139" s="231">
        <f t="shared" si="34"/>
        <v>6.866952789699571</v>
      </c>
      <c r="F1139">
        <v>34</v>
      </c>
      <c r="G1139">
        <v>57</v>
      </c>
      <c r="H1139">
        <f t="shared" si="35"/>
        <v>0.58250000000000002</v>
      </c>
    </row>
    <row r="1140" spans="1:8" x14ac:dyDescent="0.2">
      <c r="A1140" s="233">
        <v>2.4282407407406802E-2</v>
      </c>
      <c r="B1140" s="231">
        <f t="shared" si="34"/>
        <v>6.86367969494757</v>
      </c>
      <c r="F1140">
        <v>34</v>
      </c>
      <c r="G1140">
        <v>58</v>
      </c>
      <c r="H1140">
        <f t="shared" si="35"/>
        <v>0.58277777777777773</v>
      </c>
    </row>
    <row r="1141" spans="1:8" x14ac:dyDescent="0.2">
      <c r="A1141" s="233">
        <v>2.42939814814809E-2</v>
      </c>
      <c r="B1141" s="231">
        <f t="shared" si="34"/>
        <v>6.8604097189137683</v>
      </c>
      <c r="F1141">
        <v>34</v>
      </c>
      <c r="G1141">
        <v>59</v>
      </c>
      <c r="H1141">
        <f t="shared" si="35"/>
        <v>0.58305555555555555</v>
      </c>
    </row>
    <row r="1142" spans="1:8" x14ac:dyDescent="0.2">
      <c r="A1142" s="233">
        <v>2.4305555555555001E-2</v>
      </c>
      <c r="B1142" s="231">
        <f t="shared" si="34"/>
        <v>6.8571428571428568</v>
      </c>
      <c r="F1142">
        <v>35</v>
      </c>
      <c r="G1142">
        <v>0</v>
      </c>
      <c r="H1142">
        <f t="shared" si="35"/>
        <v>0.58333333333333337</v>
      </c>
    </row>
    <row r="1143" spans="1:8" x14ac:dyDescent="0.2">
      <c r="A1143" s="233">
        <v>2.4317129629629002E-2</v>
      </c>
      <c r="B1143" s="231">
        <f t="shared" si="34"/>
        <v>6.853879105188005</v>
      </c>
      <c r="F1143">
        <v>35</v>
      </c>
      <c r="G1143">
        <v>1</v>
      </c>
      <c r="H1143">
        <f t="shared" si="35"/>
        <v>0.58361111111111119</v>
      </c>
    </row>
    <row r="1144" spans="1:8" x14ac:dyDescent="0.2">
      <c r="A1144" s="233">
        <v>2.4328703703703099E-2</v>
      </c>
      <c r="B1144" s="231">
        <f t="shared" si="34"/>
        <v>6.850618458610847</v>
      </c>
      <c r="F1144">
        <v>35</v>
      </c>
      <c r="G1144">
        <v>2</v>
      </c>
      <c r="H1144">
        <f t="shared" si="35"/>
        <v>0.5838888888888889</v>
      </c>
    </row>
    <row r="1145" spans="1:8" x14ac:dyDescent="0.2">
      <c r="A1145" s="233">
        <v>2.4340277777777201E-2</v>
      </c>
      <c r="B1145" s="231">
        <f t="shared" si="34"/>
        <v>6.8473609129814541</v>
      </c>
      <c r="F1145">
        <v>35</v>
      </c>
      <c r="G1145">
        <v>3</v>
      </c>
      <c r="H1145">
        <f t="shared" si="35"/>
        <v>0.58416666666666672</v>
      </c>
    </row>
    <row r="1146" spans="1:8" x14ac:dyDescent="0.2">
      <c r="A1146" s="233">
        <v>2.4351851851851299E-2</v>
      </c>
      <c r="B1146" s="231">
        <f t="shared" si="34"/>
        <v>6.8441064638783269</v>
      </c>
      <c r="F1146">
        <v>35</v>
      </c>
      <c r="G1146">
        <v>4</v>
      </c>
      <c r="H1146">
        <f t="shared" si="35"/>
        <v>0.58444444444444443</v>
      </c>
    </row>
    <row r="1147" spans="1:8" x14ac:dyDescent="0.2">
      <c r="A1147" s="233">
        <v>2.4363425925925299E-2</v>
      </c>
      <c r="B1147" s="231">
        <f t="shared" si="34"/>
        <v>6.8408551068883607</v>
      </c>
      <c r="F1147">
        <v>35</v>
      </c>
      <c r="G1147">
        <v>5</v>
      </c>
      <c r="H1147">
        <f t="shared" si="35"/>
        <v>0.58472222222222225</v>
      </c>
    </row>
    <row r="1148" spans="1:8" x14ac:dyDescent="0.2">
      <c r="A1148" s="233">
        <v>2.4374999999999401E-2</v>
      </c>
      <c r="B1148" s="231">
        <f t="shared" si="34"/>
        <v>6.8376068376068364</v>
      </c>
      <c r="F1148">
        <v>35</v>
      </c>
      <c r="G1148">
        <v>6</v>
      </c>
      <c r="H1148">
        <f t="shared" si="35"/>
        <v>0.58500000000000008</v>
      </c>
    </row>
    <row r="1149" spans="1:8" x14ac:dyDescent="0.2">
      <c r="A1149" s="233">
        <v>2.4386574074073498E-2</v>
      </c>
      <c r="B1149" s="231">
        <f t="shared" si="34"/>
        <v>6.8343616516373986</v>
      </c>
      <c r="F1149">
        <v>35</v>
      </c>
      <c r="G1149">
        <v>7</v>
      </c>
      <c r="H1149">
        <f t="shared" si="35"/>
        <v>0.58527777777777779</v>
      </c>
    </row>
    <row r="1150" spans="1:8" x14ac:dyDescent="0.2">
      <c r="A1150" s="233">
        <v>2.43981481481476E-2</v>
      </c>
      <c r="B1150" s="231">
        <f t="shared" si="34"/>
        <v>6.8311195445920294</v>
      </c>
      <c r="F1150">
        <v>35</v>
      </c>
      <c r="G1150">
        <v>8</v>
      </c>
      <c r="H1150">
        <f t="shared" si="35"/>
        <v>0.58555555555555561</v>
      </c>
    </row>
    <row r="1151" spans="1:8" x14ac:dyDescent="0.2">
      <c r="A1151" s="233">
        <v>2.4409722222221601E-2</v>
      </c>
      <c r="B1151" s="231">
        <f t="shared" si="34"/>
        <v>6.8278805120910384</v>
      </c>
      <c r="F1151">
        <v>35</v>
      </c>
      <c r="G1151">
        <v>9</v>
      </c>
      <c r="H1151">
        <f t="shared" si="35"/>
        <v>0.58583333333333332</v>
      </c>
    </row>
    <row r="1152" spans="1:8" x14ac:dyDescent="0.2">
      <c r="A1152" s="233">
        <v>2.4421296296295698E-2</v>
      </c>
      <c r="B1152" s="231">
        <f t="shared" si="34"/>
        <v>6.8246445497630326</v>
      </c>
      <c r="F1152">
        <v>35</v>
      </c>
      <c r="G1152">
        <v>10</v>
      </c>
      <c r="H1152">
        <f t="shared" si="35"/>
        <v>0.58611111111111114</v>
      </c>
    </row>
    <row r="1153" spans="1:8" x14ac:dyDescent="0.2">
      <c r="A1153" s="233">
        <v>2.44328703703698E-2</v>
      </c>
      <c r="B1153" s="231">
        <f t="shared" si="34"/>
        <v>6.8214116532449065</v>
      </c>
      <c r="F1153">
        <v>35</v>
      </c>
      <c r="G1153">
        <v>11</v>
      </c>
      <c r="H1153">
        <f t="shared" si="35"/>
        <v>0.58638888888888896</v>
      </c>
    </row>
    <row r="1154" spans="1:8" x14ac:dyDescent="0.2">
      <c r="A1154" s="233">
        <v>2.4444444444443901E-2</v>
      </c>
      <c r="B1154" s="231">
        <f t="shared" si="34"/>
        <v>6.8181818181818183</v>
      </c>
      <c r="F1154">
        <v>35</v>
      </c>
      <c r="G1154">
        <v>12</v>
      </c>
      <c r="H1154">
        <f t="shared" si="35"/>
        <v>0.58666666666666667</v>
      </c>
    </row>
    <row r="1155" spans="1:8" x14ac:dyDescent="0.2">
      <c r="A1155" s="233">
        <v>2.4456018518517902E-2</v>
      </c>
      <c r="B1155" s="231">
        <f t="shared" ref="B1155:B1218" si="36">$C$1/H1155</f>
        <v>6.814955040227165</v>
      </c>
      <c r="F1155">
        <v>35</v>
      </c>
      <c r="G1155">
        <v>13</v>
      </c>
      <c r="H1155">
        <f t="shared" ref="H1155:H1218" si="37">F1155/60+G1155/3600</f>
        <v>0.58694444444444449</v>
      </c>
    </row>
    <row r="1156" spans="1:8" x14ac:dyDescent="0.2">
      <c r="A1156" s="233">
        <v>2.4467592592592E-2</v>
      </c>
      <c r="B1156" s="231">
        <f t="shared" si="36"/>
        <v>6.8117313150425725</v>
      </c>
      <c r="F1156">
        <v>35</v>
      </c>
      <c r="G1156">
        <v>14</v>
      </c>
      <c r="H1156">
        <f t="shared" si="37"/>
        <v>0.58722222222222231</v>
      </c>
    </row>
    <row r="1157" spans="1:8" x14ac:dyDescent="0.2">
      <c r="A1157" s="233">
        <v>2.4479166666666101E-2</v>
      </c>
      <c r="B1157" s="231">
        <f t="shared" si="36"/>
        <v>6.8085106382978724</v>
      </c>
      <c r="F1157">
        <v>35</v>
      </c>
      <c r="G1157">
        <v>15</v>
      </c>
      <c r="H1157">
        <f t="shared" si="37"/>
        <v>0.58750000000000002</v>
      </c>
    </row>
    <row r="1158" spans="1:8" x14ac:dyDescent="0.2">
      <c r="A1158" s="233">
        <v>2.4490740740740102E-2</v>
      </c>
      <c r="B1158" s="231">
        <f t="shared" si="36"/>
        <v>6.8052930056710768</v>
      </c>
      <c r="F1158">
        <v>35</v>
      </c>
      <c r="G1158">
        <v>16</v>
      </c>
      <c r="H1158">
        <f t="shared" si="37"/>
        <v>0.58777777777777784</v>
      </c>
    </row>
    <row r="1159" spans="1:8" x14ac:dyDescent="0.2">
      <c r="A1159" s="233">
        <v>2.4502314814814199E-2</v>
      </c>
      <c r="B1159" s="231">
        <f t="shared" si="36"/>
        <v>6.8020784128483704</v>
      </c>
      <c r="F1159">
        <v>35</v>
      </c>
      <c r="G1159">
        <v>17</v>
      </c>
      <c r="H1159">
        <f t="shared" si="37"/>
        <v>0.58805555555555555</v>
      </c>
    </row>
    <row r="1160" spans="1:8" x14ac:dyDescent="0.2">
      <c r="A1160" s="233">
        <v>2.4513888888888301E-2</v>
      </c>
      <c r="B1160" s="231">
        <f t="shared" si="36"/>
        <v>6.7988668555240785</v>
      </c>
      <c r="F1160">
        <v>35</v>
      </c>
      <c r="G1160">
        <v>18</v>
      </c>
      <c r="H1160">
        <f t="shared" si="37"/>
        <v>0.58833333333333337</v>
      </c>
    </row>
    <row r="1161" spans="1:8" x14ac:dyDescent="0.2">
      <c r="A1161" s="233">
        <v>2.4525462962962399E-2</v>
      </c>
      <c r="B1161" s="231">
        <f t="shared" si="36"/>
        <v>6.7956583294006601</v>
      </c>
      <c r="F1161">
        <v>35</v>
      </c>
      <c r="G1161">
        <v>19</v>
      </c>
      <c r="H1161">
        <f t="shared" si="37"/>
        <v>0.5886111111111112</v>
      </c>
    </row>
    <row r="1162" spans="1:8" x14ac:dyDescent="0.2">
      <c r="A1162" s="233">
        <v>2.4537037037036399E-2</v>
      </c>
      <c r="B1162" s="231">
        <f t="shared" si="36"/>
        <v>6.7924528301886786</v>
      </c>
      <c r="F1162">
        <v>35</v>
      </c>
      <c r="G1162">
        <v>20</v>
      </c>
      <c r="H1162">
        <f t="shared" si="37"/>
        <v>0.58888888888888891</v>
      </c>
    </row>
    <row r="1163" spans="1:8" x14ac:dyDescent="0.2">
      <c r="A1163" s="233">
        <v>2.4548611111110501E-2</v>
      </c>
      <c r="B1163" s="231">
        <f t="shared" si="36"/>
        <v>6.7892503536067883</v>
      </c>
      <c r="F1163">
        <v>35</v>
      </c>
      <c r="G1163">
        <v>21</v>
      </c>
      <c r="H1163">
        <f t="shared" si="37"/>
        <v>0.58916666666666673</v>
      </c>
    </row>
    <row r="1164" spans="1:8" x14ac:dyDescent="0.2">
      <c r="A1164" s="233">
        <v>2.4560185185184599E-2</v>
      </c>
      <c r="B1164" s="231">
        <f t="shared" si="36"/>
        <v>6.7860508953817158</v>
      </c>
      <c r="F1164">
        <v>35</v>
      </c>
      <c r="G1164">
        <v>22</v>
      </c>
      <c r="H1164">
        <f t="shared" si="37"/>
        <v>0.58944444444444444</v>
      </c>
    </row>
    <row r="1165" spans="1:8" x14ac:dyDescent="0.2">
      <c r="A1165" s="233">
        <v>2.45717592592587E-2</v>
      </c>
      <c r="B1165" s="231">
        <f t="shared" si="36"/>
        <v>6.7828544512482329</v>
      </c>
      <c r="F1165">
        <v>35</v>
      </c>
      <c r="G1165">
        <v>23</v>
      </c>
      <c r="H1165">
        <f t="shared" si="37"/>
        <v>0.58972222222222226</v>
      </c>
    </row>
    <row r="1166" spans="1:8" x14ac:dyDescent="0.2">
      <c r="A1166" s="233">
        <v>2.4583333333332701E-2</v>
      </c>
      <c r="B1166" s="231">
        <f t="shared" si="36"/>
        <v>6.7796610169491514</v>
      </c>
      <c r="F1166">
        <v>35</v>
      </c>
      <c r="G1166">
        <v>24</v>
      </c>
      <c r="H1166">
        <f t="shared" si="37"/>
        <v>0.59000000000000008</v>
      </c>
    </row>
    <row r="1167" spans="1:8" x14ac:dyDescent="0.2">
      <c r="A1167" s="233">
        <v>2.4594907407406798E-2</v>
      </c>
      <c r="B1167" s="231">
        <f t="shared" si="36"/>
        <v>6.776470588235294</v>
      </c>
      <c r="F1167">
        <v>35</v>
      </c>
      <c r="G1167">
        <v>25</v>
      </c>
      <c r="H1167">
        <f t="shared" si="37"/>
        <v>0.59027777777777779</v>
      </c>
    </row>
    <row r="1168" spans="1:8" x14ac:dyDescent="0.2">
      <c r="A1168" s="233">
        <v>2.46064814814809E-2</v>
      </c>
      <c r="B1168" s="231">
        <f t="shared" si="36"/>
        <v>6.773283160865474</v>
      </c>
      <c r="F1168">
        <v>35</v>
      </c>
      <c r="G1168">
        <v>26</v>
      </c>
      <c r="H1168">
        <f t="shared" si="37"/>
        <v>0.59055555555555561</v>
      </c>
    </row>
    <row r="1169" spans="1:8" x14ac:dyDescent="0.2">
      <c r="A1169" s="233">
        <v>2.4618055555555001E-2</v>
      </c>
      <c r="B1169" s="231">
        <f t="shared" si="36"/>
        <v>6.7700987306064881</v>
      </c>
      <c r="F1169">
        <v>35</v>
      </c>
      <c r="G1169">
        <v>27</v>
      </c>
      <c r="H1169">
        <f t="shared" si="37"/>
        <v>0.59083333333333332</v>
      </c>
    </row>
    <row r="1170" spans="1:8" x14ac:dyDescent="0.2">
      <c r="A1170" s="233">
        <v>2.4629629629628998E-2</v>
      </c>
      <c r="B1170" s="231">
        <f t="shared" si="36"/>
        <v>6.7669172932330826</v>
      </c>
      <c r="F1170">
        <v>35</v>
      </c>
      <c r="G1170">
        <v>28</v>
      </c>
      <c r="H1170">
        <f t="shared" si="37"/>
        <v>0.59111111111111114</v>
      </c>
    </row>
    <row r="1171" spans="1:8" x14ac:dyDescent="0.2">
      <c r="A1171" s="233">
        <v>2.46412037037031E-2</v>
      </c>
      <c r="B1171" s="231">
        <f t="shared" si="36"/>
        <v>6.7637388445279463</v>
      </c>
      <c r="F1171">
        <v>35</v>
      </c>
      <c r="G1171">
        <v>29</v>
      </c>
      <c r="H1171">
        <f t="shared" si="37"/>
        <v>0.59138888888888896</v>
      </c>
    </row>
    <row r="1172" spans="1:8" x14ac:dyDescent="0.2">
      <c r="A1172" s="233">
        <v>2.4652777777777201E-2</v>
      </c>
      <c r="B1172" s="231">
        <f t="shared" si="36"/>
        <v>6.76056338028169</v>
      </c>
      <c r="F1172">
        <v>35</v>
      </c>
      <c r="G1172">
        <v>30</v>
      </c>
      <c r="H1172">
        <f t="shared" si="37"/>
        <v>0.59166666666666667</v>
      </c>
    </row>
    <row r="1173" spans="1:8" x14ac:dyDescent="0.2">
      <c r="A1173" s="233">
        <v>2.4664351851851299E-2</v>
      </c>
      <c r="B1173" s="231">
        <f t="shared" si="36"/>
        <v>6.7573908962928195</v>
      </c>
      <c r="F1173">
        <v>35</v>
      </c>
      <c r="G1173">
        <v>31</v>
      </c>
      <c r="H1173">
        <f t="shared" si="37"/>
        <v>0.5919444444444445</v>
      </c>
    </row>
    <row r="1174" spans="1:8" x14ac:dyDescent="0.2">
      <c r="A1174" s="233">
        <v>2.46759259259253E-2</v>
      </c>
      <c r="B1174" s="231">
        <f t="shared" si="36"/>
        <v>6.7542213883677302</v>
      </c>
      <c r="F1174">
        <v>35</v>
      </c>
      <c r="G1174">
        <v>32</v>
      </c>
      <c r="H1174">
        <f t="shared" si="37"/>
        <v>0.59222222222222221</v>
      </c>
    </row>
    <row r="1175" spans="1:8" x14ac:dyDescent="0.2">
      <c r="A1175" s="233">
        <v>2.4687499999999401E-2</v>
      </c>
      <c r="B1175" s="231">
        <f t="shared" si="36"/>
        <v>6.7510548523206744</v>
      </c>
      <c r="F1175">
        <v>35</v>
      </c>
      <c r="G1175">
        <v>33</v>
      </c>
      <c r="H1175">
        <f t="shared" si="37"/>
        <v>0.59250000000000003</v>
      </c>
    </row>
    <row r="1176" spans="1:8" x14ac:dyDescent="0.2">
      <c r="A1176" s="233">
        <v>2.4699074074073499E-2</v>
      </c>
      <c r="B1176" s="231">
        <f t="shared" si="36"/>
        <v>6.7478912839737575</v>
      </c>
      <c r="F1176">
        <v>35</v>
      </c>
      <c r="G1176">
        <v>34</v>
      </c>
      <c r="H1176">
        <f t="shared" si="37"/>
        <v>0.59277777777777785</v>
      </c>
    </row>
    <row r="1177" spans="1:8" x14ac:dyDescent="0.2">
      <c r="A1177" s="233">
        <v>2.4710648148147499E-2</v>
      </c>
      <c r="B1177" s="231">
        <f t="shared" si="36"/>
        <v>6.744730679156909</v>
      </c>
      <c r="F1177">
        <v>35</v>
      </c>
      <c r="G1177">
        <v>35</v>
      </c>
      <c r="H1177">
        <f t="shared" si="37"/>
        <v>0.59305555555555556</v>
      </c>
    </row>
    <row r="1178" spans="1:8" x14ac:dyDescent="0.2">
      <c r="A1178" s="233">
        <v>2.4722222222221601E-2</v>
      </c>
      <c r="B1178" s="231">
        <f t="shared" si="36"/>
        <v>6.7415730337078648</v>
      </c>
      <c r="F1178">
        <v>35</v>
      </c>
      <c r="G1178">
        <v>36</v>
      </c>
      <c r="H1178">
        <f t="shared" si="37"/>
        <v>0.59333333333333338</v>
      </c>
    </row>
    <row r="1179" spans="1:8" x14ac:dyDescent="0.2">
      <c r="A1179" s="233">
        <v>2.4733796296295699E-2</v>
      </c>
      <c r="B1179" s="231">
        <f t="shared" si="36"/>
        <v>6.7384183434721558</v>
      </c>
      <c r="F1179">
        <v>35</v>
      </c>
      <c r="G1179">
        <v>37</v>
      </c>
      <c r="H1179">
        <f t="shared" si="37"/>
        <v>0.5936111111111112</v>
      </c>
    </row>
    <row r="1180" spans="1:8" x14ac:dyDescent="0.2">
      <c r="A1180" s="233">
        <v>2.47453703703698E-2</v>
      </c>
      <c r="B1180" s="231">
        <f t="shared" si="36"/>
        <v>6.7352666043030869</v>
      </c>
      <c r="F1180">
        <v>35</v>
      </c>
      <c r="G1180">
        <v>38</v>
      </c>
      <c r="H1180">
        <f t="shared" si="37"/>
        <v>0.59388888888888891</v>
      </c>
    </row>
    <row r="1181" spans="1:8" x14ac:dyDescent="0.2">
      <c r="A1181" s="233">
        <v>2.4756944444443801E-2</v>
      </c>
      <c r="B1181" s="231">
        <f t="shared" si="36"/>
        <v>6.73211781206171</v>
      </c>
      <c r="F1181">
        <v>35</v>
      </c>
      <c r="G1181">
        <v>39</v>
      </c>
      <c r="H1181">
        <f t="shared" si="37"/>
        <v>0.59416666666666673</v>
      </c>
    </row>
    <row r="1182" spans="1:8" x14ac:dyDescent="0.2">
      <c r="A1182" s="233">
        <v>2.4768518518517899E-2</v>
      </c>
      <c r="B1182" s="231">
        <f t="shared" si="36"/>
        <v>6.7289719626168223</v>
      </c>
      <c r="F1182">
        <v>35</v>
      </c>
      <c r="G1182">
        <v>40</v>
      </c>
      <c r="H1182">
        <f t="shared" si="37"/>
        <v>0.59444444444444444</v>
      </c>
    </row>
    <row r="1183" spans="1:8" x14ac:dyDescent="0.2">
      <c r="A1183" s="233">
        <v>2.4780092592592E-2</v>
      </c>
      <c r="B1183" s="231">
        <f t="shared" si="36"/>
        <v>6.725829051844932</v>
      </c>
      <c r="F1183">
        <v>35</v>
      </c>
      <c r="G1183">
        <v>41</v>
      </c>
      <c r="H1183">
        <f t="shared" si="37"/>
        <v>0.59472222222222226</v>
      </c>
    </row>
    <row r="1184" spans="1:8" x14ac:dyDescent="0.2">
      <c r="A1184" s="233">
        <v>2.4791666666666101E-2</v>
      </c>
      <c r="B1184" s="231">
        <f t="shared" si="36"/>
        <v>6.7226890756302513</v>
      </c>
      <c r="F1184">
        <v>35</v>
      </c>
      <c r="G1184">
        <v>42</v>
      </c>
      <c r="H1184">
        <f t="shared" si="37"/>
        <v>0.59500000000000008</v>
      </c>
    </row>
    <row r="1185" spans="1:8" x14ac:dyDescent="0.2">
      <c r="A1185" s="233">
        <v>2.4803240740740098E-2</v>
      </c>
      <c r="B1185" s="231">
        <f t="shared" si="36"/>
        <v>6.7195520298646754</v>
      </c>
      <c r="F1185">
        <v>35</v>
      </c>
      <c r="G1185">
        <v>43</v>
      </c>
      <c r="H1185">
        <f t="shared" si="37"/>
        <v>0.59527777777777779</v>
      </c>
    </row>
    <row r="1186" spans="1:8" x14ac:dyDescent="0.2">
      <c r="A1186" s="233">
        <v>2.48148148148142E-2</v>
      </c>
      <c r="B1186" s="231">
        <f t="shared" si="36"/>
        <v>6.7164179104477606</v>
      </c>
      <c r="F1186">
        <v>35</v>
      </c>
      <c r="G1186">
        <v>44</v>
      </c>
      <c r="H1186">
        <f t="shared" si="37"/>
        <v>0.59555555555555562</v>
      </c>
    </row>
    <row r="1187" spans="1:8" x14ac:dyDescent="0.2">
      <c r="A1187" s="233">
        <v>2.4826388888888301E-2</v>
      </c>
      <c r="B1187" s="231">
        <f t="shared" si="36"/>
        <v>6.7132867132867133</v>
      </c>
      <c r="F1187">
        <v>35</v>
      </c>
      <c r="G1187">
        <v>45</v>
      </c>
      <c r="H1187">
        <f t="shared" si="37"/>
        <v>0.59583333333333333</v>
      </c>
    </row>
    <row r="1188" spans="1:8" x14ac:dyDescent="0.2">
      <c r="A1188" s="233">
        <v>2.4837962962962399E-2</v>
      </c>
      <c r="B1188" s="231">
        <f t="shared" si="36"/>
        <v>6.7101584342963649</v>
      </c>
      <c r="F1188">
        <v>35</v>
      </c>
      <c r="G1188">
        <v>46</v>
      </c>
      <c r="H1188">
        <f t="shared" si="37"/>
        <v>0.59611111111111115</v>
      </c>
    </row>
    <row r="1189" spans="1:8" x14ac:dyDescent="0.2">
      <c r="A1189" s="233">
        <v>2.48495370370364E-2</v>
      </c>
      <c r="B1189" s="231">
        <f t="shared" si="36"/>
        <v>6.7070330693991611</v>
      </c>
      <c r="F1189">
        <v>35</v>
      </c>
      <c r="G1189">
        <v>47</v>
      </c>
      <c r="H1189">
        <f t="shared" si="37"/>
        <v>0.59638888888888897</v>
      </c>
    </row>
    <row r="1190" spans="1:8" x14ac:dyDescent="0.2">
      <c r="A1190" s="233">
        <v>2.4861111111110501E-2</v>
      </c>
      <c r="B1190" s="231">
        <f t="shared" si="36"/>
        <v>6.7039106145251397</v>
      </c>
      <c r="F1190">
        <v>35</v>
      </c>
      <c r="G1190">
        <v>48</v>
      </c>
      <c r="H1190">
        <f t="shared" si="37"/>
        <v>0.59666666666666668</v>
      </c>
    </row>
    <row r="1191" spans="1:8" x14ac:dyDescent="0.2">
      <c r="A1191" s="233">
        <v>2.4872685185184599E-2</v>
      </c>
      <c r="B1191" s="231">
        <f t="shared" si="36"/>
        <v>6.7007910656119121</v>
      </c>
      <c r="F1191">
        <v>35</v>
      </c>
      <c r="G1191">
        <v>49</v>
      </c>
      <c r="H1191">
        <f t="shared" si="37"/>
        <v>0.5969444444444445</v>
      </c>
    </row>
    <row r="1192" spans="1:8" x14ac:dyDescent="0.2">
      <c r="A1192" s="233">
        <v>2.48842592592586E-2</v>
      </c>
      <c r="B1192" s="231">
        <f t="shared" si="36"/>
        <v>6.6976744186046515</v>
      </c>
      <c r="F1192">
        <v>35</v>
      </c>
      <c r="G1192">
        <v>50</v>
      </c>
      <c r="H1192">
        <f t="shared" si="37"/>
        <v>0.59722222222222221</v>
      </c>
    </row>
    <row r="1193" spans="1:8" x14ac:dyDescent="0.2">
      <c r="A1193" s="233">
        <v>2.4895833333332701E-2</v>
      </c>
      <c r="B1193" s="231">
        <f t="shared" si="36"/>
        <v>6.6945606694560666</v>
      </c>
      <c r="F1193">
        <v>35</v>
      </c>
      <c r="G1193">
        <v>51</v>
      </c>
      <c r="H1193">
        <f t="shared" si="37"/>
        <v>0.59750000000000003</v>
      </c>
    </row>
    <row r="1194" spans="1:8" x14ac:dyDescent="0.2">
      <c r="A1194" s="233">
        <v>2.4907407407406799E-2</v>
      </c>
      <c r="B1194" s="231">
        <f t="shared" si="36"/>
        <v>6.6914498141263934</v>
      </c>
      <c r="F1194">
        <v>35</v>
      </c>
      <c r="G1194">
        <v>52</v>
      </c>
      <c r="H1194">
        <f t="shared" si="37"/>
        <v>0.59777777777777785</v>
      </c>
    </row>
    <row r="1195" spans="1:8" x14ac:dyDescent="0.2">
      <c r="A1195" s="233">
        <v>2.49189814814809E-2</v>
      </c>
      <c r="B1195" s="231">
        <f t="shared" si="36"/>
        <v>6.6883418485833719</v>
      </c>
      <c r="F1195">
        <v>35</v>
      </c>
      <c r="G1195">
        <v>53</v>
      </c>
      <c r="H1195">
        <f t="shared" si="37"/>
        <v>0.59805555555555556</v>
      </c>
    </row>
    <row r="1196" spans="1:8" x14ac:dyDescent="0.2">
      <c r="A1196" s="233">
        <v>2.4930555555554901E-2</v>
      </c>
      <c r="B1196" s="231">
        <f t="shared" si="36"/>
        <v>6.6852367688022278</v>
      </c>
      <c r="F1196">
        <v>35</v>
      </c>
      <c r="G1196">
        <v>54</v>
      </c>
      <c r="H1196">
        <f t="shared" si="37"/>
        <v>0.59833333333333338</v>
      </c>
    </row>
    <row r="1197" spans="1:8" x14ac:dyDescent="0.2">
      <c r="A1197" s="233">
        <v>2.4942129629628999E-2</v>
      </c>
      <c r="B1197" s="231">
        <f t="shared" si="36"/>
        <v>6.6821345707656619</v>
      </c>
      <c r="F1197">
        <v>35</v>
      </c>
      <c r="G1197">
        <v>55</v>
      </c>
      <c r="H1197">
        <f t="shared" si="37"/>
        <v>0.59861111111111109</v>
      </c>
    </row>
    <row r="1198" spans="1:8" x14ac:dyDescent="0.2">
      <c r="A1198" s="233">
        <v>2.49537037037031E-2</v>
      </c>
      <c r="B1198" s="231">
        <f t="shared" si="36"/>
        <v>6.679035250463822</v>
      </c>
      <c r="F1198">
        <v>35</v>
      </c>
      <c r="G1198">
        <v>56</v>
      </c>
      <c r="H1198">
        <f t="shared" si="37"/>
        <v>0.59888888888888892</v>
      </c>
    </row>
    <row r="1199" spans="1:8" x14ac:dyDescent="0.2">
      <c r="A1199" s="233">
        <v>2.4965277777777201E-2</v>
      </c>
      <c r="B1199" s="231">
        <f t="shared" si="36"/>
        <v>6.6759388038942973</v>
      </c>
      <c r="F1199">
        <v>35</v>
      </c>
      <c r="G1199">
        <v>57</v>
      </c>
      <c r="H1199">
        <f t="shared" si="37"/>
        <v>0.59916666666666674</v>
      </c>
    </row>
    <row r="1200" spans="1:8" x14ac:dyDescent="0.2">
      <c r="A1200" s="233">
        <v>2.4976851851851199E-2</v>
      </c>
      <c r="B1200" s="231">
        <f t="shared" si="36"/>
        <v>6.6728452270620942</v>
      </c>
      <c r="F1200">
        <v>35</v>
      </c>
      <c r="G1200">
        <v>58</v>
      </c>
      <c r="H1200">
        <f t="shared" si="37"/>
        <v>0.59944444444444445</v>
      </c>
    </row>
    <row r="1201" spans="1:8" x14ac:dyDescent="0.2">
      <c r="A1201" s="233">
        <v>2.49884259259253E-2</v>
      </c>
      <c r="B1201" s="231">
        <f t="shared" si="36"/>
        <v>6.6697545159796201</v>
      </c>
      <c r="F1201">
        <v>35</v>
      </c>
      <c r="G1201">
        <v>59</v>
      </c>
      <c r="H1201">
        <f t="shared" si="37"/>
        <v>0.59972222222222227</v>
      </c>
    </row>
    <row r="1202" spans="1:8" x14ac:dyDescent="0.2">
      <c r="A1202" s="233">
        <v>2.4999999999999401E-2</v>
      </c>
      <c r="B1202" s="231">
        <f t="shared" si="36"/>
        <v>6.666666666666667</v>
      </c>
      <c r="F1202">
        <v>36</v>
      </c>
      <c r="G1202">
        <v>0</v>
      </c>
      <c r="H1202">
        <f t="shared" si="37"/>
        <v>0.6</v>
      </c>
    </row>
    <row r="1203" spans="1:8" x14ac:dyDescent="0.2">
      <c r="A1203" s="233">
        <v>2.5011574074073499E-2</v>
      </c>
      <c r="B1203" s="231">
        <f t="shared" si="36"/>
        <v>6.6635816751503931</v>
      </c>
      <c r="F1203">
        <v>36</v>
      </c>
      <c r="G1203">
        <v>1</v>
      </c>
      <c r="H1203">
        <f t="shared" si="37"/>
        <v>0.6002777777777778</v>
      </c>
    </row>
    <row r="1204" spans="1:8" x14ac:dyDescent="0.2">
      <c r="A1204" s="233">
        <v>2.50231481481475E-2</v>
      </c>
      <c r="B1204" s="231">
        <f t="shared" si="36"/>
        <v>6.6604995374653102</v>
      </c>
      <c r="F1204">
        <v>36</v>
      </c>
      <c r="G1204">
        <v>2</v>
      </c>
      <c r="H1204">
        <f t="shared" si="37"/>
        <v>0.60055555555555551</v>
      </c>
    </row>
    <row r="1205" spans="1:8" x14ac:dyDescent="0.2">
      <c r="A1205" s="233">
        <v>2.5034722222221601E-2</v>
      </c>
      <c r="B1205" s="231">
        <f t="shared" si="36"/>
        <v>6.6574202496532591</v>
      </c>
      <c r="F1205">
        <v>36</v>
      </c>
      <c r="G1205">
        <v>3</v>
      </c>
      <c r="H1205">
        <f t="shared" si="37"/>
        <v>0.60083333333333333</v>
      </c>
    </row>
    <row r="1206" spans="1:8" x14ac:dyDescent="0.2">
      <c r="A1206" s="233">
        <v>2.5046296296295699E-2</v>
      </c>
      <c r="B1206" s="231">
        <f t="shared" si="36"/>
        <v>6.6543438077634018</v>
      </c>
      <c r="F1206">
        <v>36</v>
      </c>
      <c r="G1206">
        <v>4</v>
      </c>
      <c r="H1206">
        <f t="shared" si="37"/>
        <v>0.60111111111111104</v>
      </c>
    </row>
    <row r="1207" spans="1:8" x14ac:dyDescent="0.2">
      <c r="A1207" s="233">
        <v>2.50578703703698E-2</v>
      </c>
      <c r="B1207" s="231">
        <f t="shared" si="36"/>
        <v>6.6512702078521944</v>
      </c>
      <c r="F1207">
        <v>36</v>
      </c>
      <c r="G1207">
        <v>5</v>
      </c>
      <c r="H1207">
        <f t="shared" si="37"/>
        <v>0.60138888888888886</v>
      </c>
    </row>
    <row r="1208" spans="1:8" x14ac:dyDescent="0.2">
      <c r="A1208" s="233">
        <v>2.5069444444443801E-2</v>
      </c>
      <c r="B1208" s="231">
        <f t="shared" si="36"/>
        <v>6.6481994459833791</v>
      </c>
      <c r="F1208">
        <v>36</v>
      </c>
      <c r="G1208">
        <v>6</v>
      </c>
      <c r="H1208">
        <f t="shared" si="37"/>
        <v>0.60166666666666668</v>
      </c>
    </row>
    <row r="1209" spans="1:8" x14ac:dyDescent="0.2">
      <c r="A1209" s="233">
        <v>2.5081018518517899E-2</v>
      </c>
      <c r="B1209" s="231">
        <f t="shared" si="36"/>
        <v>6.6451315182279656</v>
      </c>
      <c r="F1209">
        <v>36</v>
      </c>
      <c r="G1209">
        <v>7</v>
      </c>
      <c r="H1209">
        <f t="shared" si="37"/>
        <v>0.60194444444444439</v>
      </c>
    </row>
    <row r="1210" spans="1:8" x14ac:dyDescent="0.2">
      <c r="A1210" s="233">
        <v>2.5092592592592E-2</v>
      </c>
      <c r="B1210" s="231">
        <f t="shared" si="36"/>
        <v>6.6420664206642064</v>
      </c>
      <c r="F1210">
        <v>36</v>
      </c>
      <c r="G1210">
        <v>8</v>
      </c>
      <c r="H1210">
        <f t="shared" si="37"/>
        <v>0.60222222222222221</v>
      </c>
    </row>
    <row r="1211" spans="1:8" x14ac:dyDescent="0.2">
      <c r="A1211" s="233">
        <v>2.5104166666666001E-2</v>
      </c>
      <c r="B1211" s="231">
        <f t="shared" si="36"/>
        <v>6.6390041493775938</v>
      </c>
      <c r="F1211">
        <v>36</v>
      </c>
      <c r="G1211">
        <v>9</v>
      </c>
      <c r="H1211">
        <f t="shared" si="37"/>
        <v>0.60249999999999992</v>
      </c>
    </row>
    <row r="1212" spans="1:8" x14ac:dyDescent="0.2">
      <c r="A1212" s="233">
        <v>2.5115740740740099E-2</v>
      </c>
      <c r="B1212" s="231">
        <f t="shared" si="36"/>
        <v>6.6359447004608301</v>
      </c>
      <c r="F1212">
        <v>36</v>
      </c>
      <c r="G1212">
        <v>10</v>
      </c>
      <c r="H1212">
        <f t="shared" si="37"/>
        <v>0.60277777777777775</v>
      </c>
    </row>
    <row r="1213" spans="1:8" x14ac:dyDescent="0.2">
      <c r="A1213" s="233">
        <v>2.51273148148142E-2</v>
      </c>
      <c r="B1213" s="231">
        <f t="shared" si="36"/>
        <v>6.6328880700138182</v>
      </c>
      <c r="F1213">
        <v>36</v>
      </c>
      <c r="G1213">
        <v>11</v>
      </c>
      <c r="H1213">
        <f t="shared" si="37"/>
        <v>0.60305555555555557</v>
      </c>
    </row>
    <row r="1214" spans="1:8" x14ac:dyDescent="0.2">
      <c r="A1214" s="233">
        <v>2.5138888888888301E-2</v>
      </c>
      <c r="B1214" s="231">
        <f t="shared" si="36"/>
        <v>6.6298342541436472</v>
      </c>
      <c r="F1214">
        <v>36</v>
      </c>
      <c r="G1214">
        <v>12</v>
      </c>
      <c r="H1214">
        <f t="shared" si="37"/>
        <v>0.60333333333333328</v>
      </c>
    </row>
    <row r="1215" spans="1:8" x14ac:dyDescent="0.2">
      <c r="A1215" s="233">
        <v>2.5150462962962299E-2</v>
      </c>
      <c r="B1215" s="231">
        <f t="shared" si="36"/>
        <v>6.6267832489645651</v>
      </c>
      <c r="F1215">
        <v>36</v>
      </c>
      <c r="G1215">
        <v>13</v>
      </c>
      <c r="H1215">
        <f t="shared" si="37"/>
        <v>0.6036111111111111</v>
      </c>
    </row>
    <row r="1216" spans="1:8" x14ac:dyDescent="0.2">
      <c r="A1216" s="233">
        <v>2.51620370370364E-2</v>
      </c>
      <c r="B1216" s="231">
        <f t="shared" si="36"/>
        <v>6.6237350505979755</v>
      </c>
      <c r="F1216">
        <v>36</v>
      </c>
      <c r="G1216">
        <v>14</v>
      </c>
      <c r="H1216">
        <f t="shared" si="37"/>
        <v>0.60388888888888892</v>
      </c>
    </row>
    <row r="1217" spans="1:8" x14ac:dyDescent="0.2">
      <c r="A1217" s="233">
        <v>2.5173611111110501E-2</v>
      </c>
      <c r="B1217" s="231">
        <f t="shared" si="36"/>
        <v>6.6206896551724146</v>
      </c>
      <c r="F1217">
        <v>36</v>
      </c>
      <c r="G1217">
        <v>15</v>
      </c>
      <c r="H1217">
        <f t="shared" si="37"/>
        <v>0.60416666666666663</v>
      </c>
    </row>
    <row r="1218" spans="1:8" x14ac:dyDescent="0.2">
      <c r="A1218" s="233">
        <v>2.5185185185184599E-2</v>
      </c>
      <c r="B1218" s="231">
        <f t="shared" si="36"/>
        <v>6.617647058823529</v>
      </c>
      <c r="F1218">
        <v>36</v>
      </c>
      <c r="G1218">
        <v>16</v>
      </c>
      <c r="H1218">
        <f t="shared" si="37"/>
        <v>0.60444444444444445</v>
      </c>
    </row>
    <row r="1219" spans="1:8" x14ac:dyDescent="0.2">
      <c r="A1219" s="233">
        <v>2.51967592592586E-2</v>
      </c>
      <c r="B1219" s="231">
        <f t="shared" ref="B1219:B1282" si="38">$C$1/H1219</f>
        <v>6.6146072576940753</v>
      </c>
      <c r="F1219">
        <v>36</v>
      </c>
      <c r="G1219">
        <v>17</v>
      </c>
      <c r="H1219">
        <f t="shared" ref="H1219:H1282" si="39">F1219/60+G1219/3600</f>
        <v>0.60472222222222216</v>
      </c>
    </row>
    <row r="1220" spans="1:8" x14ac:dyDescent="0.2">
      <c r="A1220" s="233">
        <v>2.5208333333332701E-2</v>
      </c>
      <c r="B1220" s="231">
        <f t="shared" si="38"/>
        <v>6.6115702479338845</v>
      </c>
      <c r="F1220">
        <v>36</v>
      </c>
      <c r="G1220">
        <v>18</v>
      </c>
      <c r="H1220">
        <f t="shared" si="39"/>
        <v>0.60499999999999998</v>
      </c>
    </row>
    <row r="1221" spans="1:8" x14ac:dyDescent="0.2">
      <c r="A1221" s="233">
        <v>2.5219907407406799E-2</v>
      </c>
      <c r="B1221" s="231">
        <f t="shared" si="38"/>
        <v>6.6085360256998618</v>
      </c>
      <c r="F1221">
        <v>36</v>
      </c>
      <c r="G1221">
        <v>19</v>
      </c>
      <c r="H1221">
        <f t="shared" si="39"/>
        <v>0.6052777777777778</v>
      </c>
    </row>
    <row r="1222" spans="1:8" x14ac:dyDescent="0.2">
      <c r="A1222" s="233">
        <v>2.52314814814809E-2</v>
      </c>
      <c r="B1222" s="231">
        <f t="shared" si="38"/>
        <v>6.6055045871559637</v>
      </c>
      <c r="F1222">
        <v>36</v>
      </c>
      <c r="G1222">
        <v>20</v>
      </c>
      <c r="H1222">
        <f t="shared" si="39"/>
        <v>0.60555555555555551</v>
      </c>
    </row>
    <row r="1223" spans="1:8" x14ac:dyDescent="0.2">
      <c r="A1223" s="233">
        <v>2.5243055555554901E-2</v>
      </c>
      <c r="B1223" s="231">
        <f t="shared" si="38"/>
        <v>6.6024759284731775</v>
      </c>
      <c r="F1223">
        <v>36</v>
      </c>
      <c r="G1223">
        <v>21</v>
      </c>
      <c r="H1223">
        <f t="shared" si="39"/>
        <v>0.60583333333333333</v>
      </c>
    </row>
    <row r="1224" spans="1:8" x14ac:dyDescent="0.2">
      <c r="A1224" s="233">
        <v>2.5254629629628999E-2</v>
      </c>
      <c r="B1224" s="231">
        <f t="shared" si="38"/>
        <v>6.5994500458295153</v>
      </c>
      <c r="F1224">
        <v>36</v>
      </c>
      <c r="G1224">
        <v>22</v>
      </c>
      <c r="H1224">
        <f t="shared" si="39"/>
        <v>0.60611111111111104</v>
      </c>
    </row>
    <row r="1225" spans="1:8" x14ac:dyDescent="0.2">
      <c r="A1225" s="233">
        <v>2.52662037037031E-2</v>
      </c>
      <c r="B1225" s="231">
        <f t="shared" si="38"/>
        <v>6.5964269354099869</v>
      </c>
      <c r="F1225">
        <v>36</v>
      </c>
      <c r="G1225">
        <v>23</v>
      </c>
      <c r="H1225">
        <f t="shared" si="39"/>
        <v>0.60638888888888887</v>
      </c>
    </row>
    <row r="1226" spans="1:8" x14ac:dyDescent="0.2">
      <c r="A1226" s="233">
        <v>2.5277777777777202E-2</v>
      </c>
      <c r="B1226" s="231">
        <f t="shared" si="38"/>
        <v>6.5934065934065931</v>
      </c>
      <c r="F1226">
        <v>36</v>
      </c>
      <c r="G1226">
        <v>24</v>
      </c>
      <c r="H1226">
        <f t="shared" si="39"/>
        <v>0.60666666666666669</v>
      </c>
    </row>
    <row r="1227" spans="1:8" x14ac:dyDescent="0.2">
      <c r="A1227" s="233">
        <v>2.5289351851851199E-2</v>
      </c>
      <c r="B1227" s="231">
        <f t="shared" si="38"/>
        <v>6.5903890160183067</v>
      </c>
      <c r="F1227">
        <v>36</v>
      </c>
      <c r="G1227">
        <v>25</v>
      </c>
      <c r="H1227">
        <f t="shared" si="39"/>
        <v>0.6069444444444444</v>
      </c>
    </row>
    <row r="1228" spans="1:8" x14ac:dyDescent="0.2">
      <c r="A1228" s="233">
        <v>2.53009259259253E-2</v>
      </c>
      <c r="B1228" s="231">
        <f t="shared" si="38"/>
        <v>6.5873741994510526</v>
      </c>
      <c r="F1228">
        <v>36</v>
      </c>
      <c r="G1228">
        <v>26</v>
      </c>
      <c r="H1228">
        <f t="shared" si="39"/>
        <v>0.60722222222222222</v>
      </c>
    </row>
    <row r="1229" spans="1:8" x14ac:dyDescent="0.2">
      <c r="A1229" s="233">
        <v>2.5312499999999401E-2</v>
      </c>
      <c r="B1229" s="231">
        <f t="shared" si="38"/>
        <v>6.5843621399176966</v>
      </c>
      <c r="F1229">
        <v>36</v>
      </c>
      <c r="G1229">
        <v>27</v>
      </c>
      <c r="H1229">
        <f t="shared" si="39"/>
        <v>0.60749999999999993</v>
      </c>
    </row>
    <row r="1230" spans="1:8" x14ac:dyDescent="0.2">
      <c r="A1230" s="233">
        <v>2.5324074074073399E-2</v>
      </c>
      <c r="B1230" s="231">
        <f t="shared" si="38"/>
        <v>6.581352833638026</v>
      </c>
      <c r="F1230">
        <v>36</v>
      </c>
      <c r="G1230">
        <v>28</v>
      </c>
      <c r="H1230">
        <f t="shared" si="39"/>
        <v>0.60777777777777775</v>
      </c>
    </row>
    <row r="1231" spans="1:8" x14ac:dyDescent="0.2">
      <c r="A1231" s="233">
        <v>2.53356481481475E-2</v>
      </c>
      <c r="B1231" s="231">
        <f t="shared" si="38"/>
        <v>6.5783462768387393</v>
      </c>
      <c r="F1231">
        <v>36</v>
      </c>
      <c r="G1231">
        <v>29</v>
      </c>
      <c r="H1231">
        <f t="shared" si="39"/>
        <v>0.60805555555555557</v>
      </c>
    </row>
    <row r="1232" spans="1:8" x14ac:dyDescent="0.2">
      <c r="A1232" s="233">
        <v>2.5347222222221601E-2</v>
      </c>
      <c r="B1232" s="231">
        <f t="shared" si="38"/>
        <v>6.5753424657534252</v>
      </c>
      <c r="F1232">
        <v>36</v>
      </c>
      <c r="G1232">
        <v>30</v>
      </c>
      <c r="H1232">
        <f t="shared" si="39"/>
        <v>0.60833333333333328</v>
      </c>
    </row>
    <row r="1233" spans="1:8" x14ac:dyDescent="0.2">
      <c r="A1233" s="233">
        <v>2.5358796296295699E-2</v>
      </c>
      <c r="B1233" s="231">
        <f t="shared" si="38"/>
        <v>6.572341396622547</v>
      </c>
      <c r="F1233">
        <v>36</v>
      </c>
      <c r="G1233">
        <v>31</v>
      </c>
      <c r="H1233">
        <f t="shared" si="39"/>
        <v>0.6086111111111111</v>
      </c>
    </row>
    <row r="1234" spans="1:8" x14ac:dyDescent="0.2">
      <c r="A1234" s="233">
        <v>2.53703703703697E-2</v>
      </c>
      <c r="B1234" s="231">
        <f t="shared" si="38"/>
        <v>6.5693430656934311</v>
      </c>
      <c r="F1234">
        <v>36</v>
      </c>
      <c r="G1234">
        <v>32</v>
      </c>
      <c r="H1234">
        <f t="shared" si="39"/>
        <v>0.60888888888888881</v>
      </c>
    </row>
    <row r="1235" spans="1:8" x14ac:dyDescent="0.2">
      <c r="A1235" s="233">
        <v>2.5381944444443801E-2</v>
      </c>
      <c r="B1235" s="231">
        <f t="shared" si="38"/>
        <v>6.5663474692202461</v>
      </c>
      <c r="F1235">
        <v>36</v>
      </c>
      <c r="G1235">
        <v>33</v>
      </c>
      <c r="H1235">
        <f t="shared" si="39"/>
        <v>0.60916666666666663</v>
      </c>
    </row>
    <row r="1236" spans="1:8" x14ac:dyDescent="0.2">
      <c r="A1236" s="233">
        <v>2.5393518518517899E-2</v>
      </c>
      <c r="B1236" s="231">
        <f t="shared" si="38"/>
        <v>6.5633546034639929</v>
      </c>
      <c r="F1236">
        <v>36</v>
      </c>
      <c r="G1236">
        <v>34</v>
      </c>
      <c r="H1236">
        <f t="shared" si="39"/>
        <v>0.60944444444444446</v>
      </c>
    </row>
    <row r="1237" spans="1:8" x14ac:dyDescent="0.2">
      <c r="A1237" s="233">
        <v>2.5405092592592E-2</v>
      </c>
      <c r="B1237" s="231">
        <f t="shared" si="38"/>
        <v>6.5603644646924835</v>
      </c>
      <c r="F1237">
        <v>36</v>
      </c>
      <c r="G1237">
        <v>35</v>
      </c>
      <c r="H1237">
        <f t="shared" si="39"/>
        <v>0.60972222222222217</v>
      </c>
    </row>
    <row r="1238" spans="1:8" x14ac:dyDescent="0.2">
      <c r="A1238" s="233">
        <v>2.5416666666666001E-2</v>
      </c>
      <c r="B1238" s="231">
        <f t="shared" si="38"/>
        <v>6.557377049180328</v>
      </c>
      <c r="F1238">
        <v>36</v>
      </c>
      <c r="G1238">
        <v>36</v>
      </c>
      <c r="H1238">
        <f t="shared" si="39"/>
        <v>0.61</v>
      </c>
    </row>
    <row r="1239" spans="1:8" x14ac:dyDescent="0.2">
      <c r="A1239" s="233">
        <v>2.5428240740740099E-2</v>
      </c>
      <c r="B1239" s="231">
        <f t="shared" si="38"/>
        <v>6.5543923532089208</v>
      </c>
      <c r="F1239">
        <v>36</v>
      </c>
      <c r="G1239">
        <v>37</v>
      </c>
      <c r="H1239">
        <f t="shared" si="39"/>
        <v>0.61027777777777781</v>
      </c>
    </row>
    <row r="1240" spans="1:8" x14ac:dyDescent="0.2">
      <c r="A1240" s="233">
        <v>2.54398148148142E-2</v>
      </c>
      <c r="B1240" s="231">
        <f t="shared" si="38"/>
        <v>6.5514103730664246</v>
      </c>
      <c r="F1240">
        <v>36</v>
      </c>
      <c r="G1240">
        <v>38</v>
      </c>
      <c r="H1240">
        <f t="shared" si="39"/>
        <v>0.61055555555555552</v>
      </c>
    </row>
    <row r="1241" spans="1:8" x14ac:dyDescent="0.2">
      <c r="A1241" s="233">
        <v>2.5451388888888302E-2</v>
      </c>
      <c r="B1241" s="231">
        <f t="shared" si="38"/>
        <v>6.5484311050477491</v>
      </c>
      <c r="F1241">
        <v>36</v>
      </c>
      <c r="G1241">
        <v>39</v>
      </c>
      <c r="H1241">
        <f t="shared" si="39"/>
        <v>0.61083333333333334</v>
      </c>
    </row>
    <row r="1242" spans="1:8" x14ac:dyDescent="0.2">
      <c r="A1242" s="233">
        <v>2.5462962962962299E-2</v>
      </c>
      <c r="B1242" s="231">
        <f t="shared" si="38"/>
        <v>6.5454545454545459</v>
      </c>
      <c r="F1242">
        <v>36</v>
      </c>
      <c r="G1242">
        <v>40</v>
      </c>
      <c r="H1242">
        <f t="shared" si="39"/>
        <v>0.61111111111111105</v>
      </c>
    </row>
    <row r="1243" spans="1:8" x14ac:dyDescent="0.2">
      <c r="A1243" s="233">
        <v>2.54745370370364E-2</v>
      </c>
      <c r="B1243" s="231">
        <f t="shared" si="38"/>
        <v>6.542480690595184</v>
      </c>
      <c r="F1243">
        <v>36</v>
      </c>
      <c r="G1243">
        <v>41</v>
      </c>
      <c r="H1243">
        <f t="shared" si="39"/>
        <v>0.61138888888888887</v>
      </c>
    </row>
    <row r="1244" spans="1:8" x14ac:dyDescent="0.2">
      <c r="A1244" s="233">
        <v>2.5486111111110502E-2</v>
      </c>
      <c r="B1244" s="231">
        <f t="shared" si="38"/>
        <v>6.5395095367847409</v>
      </c>
      <c r="F1244">
        <v>36</v>
      </c>
      <c r="G1244">
        <v>42</v>
      </c>
      <c r="H1244">
        <f t="shared" si="39"/>
        <v>0.61166666666666669</v>
      </c>
    </row>
    <row r="1245" spans="1:8" x14ac:dyDescent="0.2">
      <c r="A1245" s="233">
        <v>2.5497685185184499E-2</v>
      </c>
      <c r="B1245" s="231">
        <f t="shared" si="38"/>
        <v>6.5365410803449846</v>
      </c>
      <c r="F1245">
        <v>36</v>
      </c>
      <c r="G1245">
        <v>43</v>
      </c>
      <c r="H1245">
        <f t="shared" si="39"/>
        <v>0.6119444444444444</v>
      </c>
    </row>
    <row r="1246" spans="1:8" x14ac:dyDescent="0.2">
      <c r="A1246" s="233">
        <v>2.55092592592586E-2</v>
      </c>
      <c r="B1246" s="231">
        <f t="shared" si="38"/>
        <v>6.5335753176043561</v>
      </c>
      <c r="F1246">
        <v>36</v>
      </c>
      <c r="G1246">
        <v>44</v>
      </c>
      <c r="H1246">
        <f t="shared" si="39"/>
        <v>0.61222222222222222</v>
      </c>
    </row>
    <row r="1247" spans="1:8" x14ac:dyDescent="0.2">
      <c r="A1247" s="233">
        <v>2.5520833333332701E-2</v>
      </c>
      <c r="B1247" s="231">
        <f t="shared" si="38"/>
        <v>6.5306122448979602</v>
      </c>
      <c r="F1247">
        <v>36</v>
      </c>
      <c r="G1247">
        <v>45</v>
      </c>
      <c r="H1247">
        <f t="shared" si="39"/>
        <v>0.61249999999999993</v>
      </c>
    </row>
    <row r="1248" spans="1:8" x14ac:dyDescent="0.2">
      <c r="A1248" s="233">
        <v>2.5532407407406799E-2</v>
      </c>
      <c r="B1248" s="231">
        <f t="shared" si="38"/>
        <v>6.5276518585675429</v>
      </c>
      <c r="F1248">
        <v>36</v>
      </c>
      <c r="G1248">
        <v>46</v>
      </c>
      <c r="H1248">
        <f t="shared" si="39"/>
        <v>0.61277777777777775</v>
      </c>
    </row>
    <row r="1249" spans="1:8" x14ac:dyDescent="0.2">
      <c r="A1249" s="233">
        <v>2.55439814814808E-2</v>
      </c>
      <c r="B1249" s="231">
        <f t="shared" si="38"/>
        <v>6.5246941549614856</v>
      </c>
      <c r="F1249">
        <v>36</v>
      </c>
      <c r="G1249">
        <v>47</v>
      </c>
      <c r="H1249">
        <f t="shared" si="39"/>
        <v>0.61305555555555558</v>
      </c>
    </row>
    <row r="1250" spans="1:8" x14ac:dyDescent="0.2">
      <c r="A1250" s="233">
        <v>2.5555555555554901E-2</v>
      </c>
      <c r="B1250" s="231">
        <f t="shared" si="38"/>
        <v>6.5217391304347831</v>
      </c>
      <c r="F1250">
        <v>36</v>
      </c>
      <c r="G1250">
        <v>48</v>
      </c>
      <c r="H1250">
        <f t="shared" si="39"/>
        <v>0.61333333333333329</v>
      </c>
    </row>
    <row r="1251" spans="1:8" x14ac:dyDescent="0.2">
      <c r="A1251" s="233">
        <v>2.5567129629628999E-2</v>
      </c>
      <c r="B1251" s="231">
        <f t="shared" si="38"/>
        <v>6.5187867813490268</v>
      </c>
      <c r="F1251">
        <v>36</v>
      </c>
      <c r="G1251">
        <v>49</v>
      </c>
      <c r="H1251">
        <f t="shared" si="39"/>
        <v>0.61361111111111111</v>
      </c>
    </row>
    <row r="1252" spans="1:8" x14ac:dyDescent="0.2">
      <c r="A1252" s="233">
        <v>2.5578703703703101E-2</v>
      </c>
      <c r="B1252" s="231">
        <f t="shared" si="38"/>
        <v>6.515837104072399</v>
      </c>
      <c r="F1252">
        <v>36</v>
      </c>
      <c r="G1252">
        <v>50</v>
      </c>
      <c r="H1252">
        <f t="shared" si="39"/>
        <v>0.61388888888888882</v>
      </c>
    </row>
    <row r="1253" spans="1:8" x14ac:dyDescent="0.2">
      <c r="A1253" s="233">
        <v>2.5590277777777101E-2</v>
      </c>
      <c r="B1253" s="231">
        <f t="shared" si="38"/>
        <v>6.5128900949796478</v>
      </c>
      <c r="F1253">
        <v>36</v>
      </c>
      <c r="G1253">
        <v>51</v>
      </c>
      <c r="H1253">
        <f t="shared" si="39"/>
        <v>0.61416666666666664</v>
      </c>
    </row>
    <row r="1254" spans="1:8" x14ac:dyDescent="0.2">
      <c r="A1254" s="233">
        <v>2.5601851851851199E-2</v>
      </c>
      <c r="B1254" s="231">
        <f t="shared" si="38"/>
        <v>6.5099457504520792</v>
      </c>
      <c r="F1254">
        <v>36</v>
      </c>
      <c r="G1254">
        <v>52</v>
      </c>
      <c r="H1254">
        <f t="shared" si="39"/>
        <v>0.61444444444444446</v>
      </c>
    </row>
    <row r="1255" spans="1:8" x14ac:dyDescent="0.2">
      <c r="A1255" s="233">
        <v>2.56134259259253E-2</v>
      </c>
      <c r="B1255" s="231">
        <f t="shared" si="38"/>
        <v>6.507004066877542</v>
      </c>
      <c r="F1255">
        <v>36</v>
      </c>
      <c r="G1255">
        <v>53</v>
      </c>
      <c r="H1255">
        <f t="shared" si="39"/>
        <v>0.61472222222222217</v>
      </c>
    </row>
    <row r="1256" spans="1:8" x14ac:dyDescent="0.2">
      <c r="A1256" s="233">
        <v>2.5624999999999402E-2</v>
      </c>
      <c r="B1256" s="231">
        <f t="shared" si="38"/>
        <v>6.5040650406504064</v>
      </c>
      <c r="F1256">
        <v>36</v>
      </c>
      <c r="G1256">
        <v>54</v>
      </c>
      <c r="H1256">
        <f t="shared" si="39"/>
        <v>0.61499999999999999</v>
      </c>
    </row>
    <row r="1257" spans="1:8" x14ac:dyDescent="0.2">
      <c r="A1257" s="233">
        <v>2.5636574074073399E-2</v>
      </c>
      <c r="B1257" s="231">
        <f t="shared" si="38"/>
        <v>6.5011286681715585</v>
      </c>
      <c r="F1257">
        <v>36</v>
      </c>
      <c r="G1257">
        <v>55</v>
      </c>
      <c r="H1257">
        <f t="shared" si="39"/>
        <v>0.6152777777777777</v>
      </c>
    </row>
    <row r="1258" spans="1:8" x14ac:dyDescent="0.2">
      <c r="A1258" s="233">
        <v>2.56481481481475E-2</v>
      </c>
      <c r="B1258" s="231">
        <f t="shared" si="38"/>
        <v>6.4981949458483754</v>
      </c>
      <c r="F1258">
        <v>36</v>
      </c>
      <c r="G1258">
        <v>56</v>
      </c>
      <c r="H1258">
        <f t="shared" si="39"/>
        <v>0.61555555555555552</v>
      </c>
    </row>
    <row r="1259" spans="1:8" x14ac:dyDescent="0.2">
      <c r="A1259" s="233">
        <v>2.5659722222221602E-2</v>
      </c>
      <c r="B1259" s="231">
        <f t="shared" si="38"/>
        <v>6.4952638700947221</v>
      </c>
      <c r="F1259">
        <v>36</v>
      </c>
      <c r="G1259">
        <v>57</v>
      </c>
      <c r="H1259">
        <f t="shared" si="39"/>
        <v>0.61583333333333334</v>
      </c>
    </row>
    <row r="1260" spans="1:8" x14ac:dyDescent="0.2">
      <c r="A1260" s="233">
        <v>2.5671296296295699E-2</v>
      </c>
      <c r="B1260" s="231">
        <f t="shared" si="38"/>
        <v>6.4923354373309294</v>
      </c>
      <c r="F1260">
        <v>36</v>
      </c>
      <c r="G1260">
        <v>58</v>
      </c>
      <c r="H1260">
        <f t="shared" si="39"/>
        <v>0.61611111111111105</v>
      </c>
    </row>
    <row r="1261" spans="1:8" x14ac:dyDescent="0.2">
      <c r="A1261" s="233">
        <v>2.56828703703697E-2</v>
      </c>
      <c r="B1261" s="231">
        <f t="shared" si="38"/>
        <v>6.4894096439837767</v>
      </c>
      <c r="F1261">
        <v>36</v>
      </c>
      <c r="G1261">
        <v>59</v>
      </c>
      <c r="H1261">
        <f t="shared" si="39"/>
        <v>0.61638888888888888</v>
      </c>
    </row>
    <row r="1262" spans="1:8" x14ac:dyDescent="0.2">
      <c r="A1262" s="233">
        <v>2.5694444444443802E-2</v>
      </c>
      <c r="B1262" s="231">
        <f t="shared" si="38"/>
        <v>6.486486486486486</v>
      </c>
      <c r="F1262">
        <v>37</v>
      </c>
      <c r="G1262">
        <v>0</v>
      </c>
      <c r="H1262">
        <f t="shared" si="39"/>
        <v>0.6166666666666667</v>
      </c>
    </row>
    <row r="1263" spans="1:8" x14ac:dyDescent="0.2">
      <c r="A1263" s="233">
        <v>2.5706018518517899E-2</v>
      </c>
      <c r="B1263" s="231">
        <f t="shared" si="38"/>
        <v>6.4835659612787024</v>
      </c>
      <c r="F1263">
        <v>37</v>
      </c>
      <c r="G1263">
        <v>1</v>
      </c>
      <c r="H1263">
        <f t="shared" si="39"/>
        <v>0.61694444444444452</v>
      </c>
    </row>
    <row r="1264" spans="1:8" x14ac:dyDescent="0.2">
      <c r="A1264" s="233">
        <v>2.57175925925919E-2</v>
      </c>
      <c r="B1264" s="231">
        <f t="shared" si="38"/>
        <v>6.4806480648064806</v>
      </c>
      <c r="F1264">
        <v>37</v>
      </c>
      <c r="G1264">
        <v>2</v>
      </c>
      <c r="H1264">
        <f t="shared" si="39"/>
        <v>0.61722222222222223</v>
      </c>
    </row>
    <row r="1265" spans="1:8" x14ac:dyDescent="0.2">
      <c r="A1265" s="233">
        <v>2.5729166666666001E-2</v>
      </c>
      <c r="B1265" s="231">
        <f t="shared" si="38"/>
        <v>6.4777327935222671</v>
      </c>
      <c r="F1265">
        <v>37</v>
      </c>
      <c r="G1265">
        <v>3</v>
      </c>
      <c r="H1265">
        <f t="shared" si="39"/>
        <v>0.61750000000000005</v>
      </c>
    </row>
    <row r="1266" spans="1:8" x14ac:dyDescent="0.2">
      <c r="A1266" s="233">
        <v>2.5740740740740099E-2</v>
      </c>
      <c r="B1266" s="231">
        <f t="shared" si="38"/>
        <v>6.4748201438848927</v>
      </c>
      <c r="F1266">
        <v>37</v>
      </c>
      <c r="G1266">
        <v>4</v>
      </c>
      <c r="H1266">
        <f t="shared" si="39"/>
        <v>0.61777777777777776</v>
      </c>
    </row>
    <row r="1267" spans="1:8" x14ac:dyDescent="0.2">
      <c r="A1267" s="233">
        <v>2.5752314814814201E-2</v>
      </c>
      <c r="B1267" s="231">
        <f t="shared" si="38"/>
        <v>6.4719101123595504</v>
      </c>
      <c r="F1267">
        <v>37</v>
      </c>
      <c r="G1267">
        <v>5</v>
      </c>
      <c r="H1267">
        <f t="shared" si="39"/>
        <v>0.61805555555555558</v>
      </c>
    </row>
    <row r="1268" spans="1:8" x14ac:dyDescent="0.2">
      <c r="A1268" s="233">
        <v>2.5763888888888201E-2</v>
      </c>
      <c r="B1268" s="231">
        <f t="shared" si="38"/>
        <v>6.4690026954177888</v>
      </c>
      <c r="F1268">
        <v>37</v>
      </c>
      <c r="G1268">
        <v>6</v>
      </c>
      <c r="H1268">
        <f t="shared" si="39"/>
        <v>0.6183333333333334</v>
      </c>
    </row>
    <row r="1269" spans="1:8" x14ac:dyDescent="0.2">
      <c r="A1269" s="233">
        <v>2.5775462962962299E-2</v>
      </c>
      <c r="B1269" s="231">
        <f t="shared" si="38"/>
        <v>6.4660978895374948</v>
      </c>
      <c r="F1269">
        <v>37</v>
      </c>
      <c r="G1269">
        <v>7</v>
      </c>
      <c r="H1269">
        <f t="shared" si="39"/>
        <v>0.61861111111111111</v>
      </c>
    </row>
    <row r="1270" spans="1:8" x14ac:dyDescent="0.2">
      <c r="A1270" s="233">
        <v>2.57870370370364E-2</v>
      </c>
      <c r="B1270" s="231">
        <f t="shared" si="38"/>
        <v>6.4631956912028716</v>
      </c>
      <c r="F1270">
        <v>37</v>
      </c>
      <c r="G1270">
        <v>8</v>
      </c>
      <c r="H1270">
        <f t="shared" si="39"/>
        <v>0.61888888888888893</v>
      </c>
    </row>
    <row r="1271" spans="1:8" x14ac:dyDescent="0.2">
      <c r="A1271" s="233">
        <v>2.5798611111110498E-2</v>
      </c>
      <c r="B1271" s="231">
        <f t="shared" si="38"/>
        <v>6.4602960969044414</v>
      </c>
      <c r="F1271">
        <v>37</v>
      </c>
      <c r="G1271">
        <v>9</v>
      </c>
      <c r="H1271">
        <f t="shared" si="39"/>
        <v>0.61916666666666664</v>
      </c>
    </row>
    <row r="1272" spans="1:8" x14ac:dyDescent="0.2">
      <c r="A1272" s="233">
        <v>2.5810185185184499E-2</v>
      </c>
      <c r="B1272" s="231">
        <f t="shared" si="38"/>
        <v>6.4573991031390134</v>
      </c>
      <c r="F1272">
        <v>37</v>
      </c>
      <c r="G1272">
        <v>10</v>
      </c>
      <c r="H1272">
        <f t="shared" si="39"/>
        <v>0.61944444444444446</v>
      </c>
    </row>
    <row r="1273" spans="1:8" x14ac:dyDescent="0.2">
      <c r="A1273" s="233">
        <v>2.58217592592586E-2</v>
      </c>
      <c r="B1273" s="231">
        <f t="shared" si="38"/>
        <v>6.454504706409681</v>
      </c>
      <c r="F1273">
        <v>37</v>
      </c>
      <c r="G1273">
        <v>11</v>
      </c>
      <c r="H1273">
        <f t="shared" si="39"/>
        <v>0.61972222222222229</v>
      </c>
    </row>
    <row r="1274" spans="1:8" x14ac:dyDescent="0.2">
      <c r="A1274" s="233">
        <v>2.5833333333332702E-2</v>
      </c>
      <c r="B1274" s="231">
        <f t="shared" si="38"/>
        <v>6.4516129032258069</v>
      </c>
      <c r="F1274">
        <v>37</v>
      </c>
      <c r="G1274">
        <v>12</v>
      </c>
      <c r="H1274">
        <f t="shared" si="39"/>
        <v>0.62</v>
      </c>
    </row>
    <row r="1275" spans="1:8" x14ac:dyDescent="0.2">
      <c r="A1275" s="233">
        <v>2.58449074074068E-2</v>
      </c>
      <c r="B1275" s="231">
        <f t="shared" si="38"/>
        <v>6.4487236901029998</v>
      </c>
      <c r="F1275">
        <v>37</v>
      </c>
      <c r="G1275">
        <v>13</v>
      </c>
      <c r="H1275">
        <f t="shared" si="39"/>
        <v>0.62027777777777782</v>
      </c>
    </row>
    <row r="1276" spans="1:8" x14ac:dyDescent="0.2">
      <c r="A1276" s="233">
        <v>2.58564814814808E-2</v>
      </c>
      <c r="B1276" s="231">
        <f t="shared" si="38"/>
        <v>6.4458370635631148</v>
      </c>
      <c r="F1276">
        <v>37</v>
      </c>
      <c r="G1276">
        <v>14</v>
      </c>
      <c r="H1276">
        <f t="shared" si="39"/>
        <v>0.62055555555555564</v>
      </c>
    </row>
    <row r="1277" spans="1:8" x14ac:dyDescent="0.2">
      <c r="A1277" s="233">
        <v>2.5868055555554902E-2</v>
      </c>
      <c r="B1277" s="231">
        <f t="shared" si="38"/>
        <v>6.4429530201342278</v>
      </c>
      <c r="F1277">
        <v>37</v>
      </c>
      <c r="G1277">
        <v>15</v>
      </c>
      <c r="H1277">
        <f t="shared" si="39"/>
        <v>0.62083333333333335</v>
      </c>
    </row>
    <row r="1278" spans="1:8" x14ac:dyDescent="0.2">
      <c r="A1278" s="233">
        <v>2.5879629629628999E-2</v>
      </c>
      <c r="B1278" s="231">
        <f t="shared" si="38"/>
        <v>6.4400715563506257</v>
      </c>
      <c r="F1278">
        <v>37</v>
      </c>
      <c r="G1278">
        <v>16</v>
      </c>
      <c r="H1278">
        <f t="shared" si="39"/>
        <v>0.62111111111111117</v>
      </c>
    </row>
    <row r="1279" spans="1:8" x14ac:dyDescent="0.2">
      <c r="A1279" s="233">
        <v>2.5891203703703E-2</v>
      </c>
      <c r="B1279" s="231">
        <f t="shared" si="38"/>
        <v>6.4371926687527941</v>
      </c>
      <c r="F1279">
        <v>37</v>
      </c>
      <c r="G1279">
        <v>17</v>
      </c>
      <c r="H1279">
        <f t="shared" si="39"/>
        <v>0.62138888888888888</v>
      </c>
    </row>
    <row r="1280" spans="1:8" x14ac:dyDescent="0.2">
      <c r="A1280" s="233">
        <v>2.5902777777777101E-2</v>
      </c>
      <c r="B1280" s="231">
        <f t="shared" si="38"/>
        <v>6.4343163538873993</v>
      </c>
      <c r="F1280">
        <v>37</v>
      </c>
      <c r="G1280">
        <v>18</v>
      </c>
      <c r="H1280">
        <f t="shared" si="39"/>
        <v>0.6216666666666667</v>
      </c>
    </row>
    <row r="1281" spans="1:8" x14ac:dyDescent="0.2">
      <c r="A1281" s="233">
        <v>2.5914351851851199E-2</v>
      </c>
      <c r="B1281" s="231">
        <f t="shared" si="38"/>
        <v>6.4314426083072789</v>
      </c>
      <c r="F1281">
        <v>37</v>
      </c>
      <c r="G1281">
        <v>19</v>
      </c>
      <c r="H1281">
        <f t="shared" si="39"/>
        <v>0.62194444444444452</v>
      </c>
    </row>
    <row r="1282" spans="1:8" x14ac:dyDescent="0.2">
      <c r="A1282" s="233">
        <v>2.5925925925925301E-2</v>
      </c>
      <c r="B1282" s="231">
        <f t="shared" si="38"/>
        <v>6.4285714285714288</v>
      </c>
      <c r="F1282">
        <v>37</v>
      </c>
      <c r="G1282">
        <v>20</v>
      </c>
      <c r="H1282">
        <f t="shared" si="39"/>
        <v>0.62222222222222223</v>
      </c>
    </row>
    <row r="1283" spans="1:8" x14ac:dyDescent="0.2">
      <c r="A1283" s="233">
        <v>2.5937499999999301E-2</v>
      </c>
      <c r="B1283" s="231">
        <f t="shared" ref="B1283:B1346" si="40">$C$1/H1283</f>
        <v>6.425702811244979</v>
      </c>
      <c r="F1283">
        <v>37</v>
      </c>
      <c r="G1283">
        <v>21</v>
      </c>
      <c r="H1283">
        <f t="shared" ref="H1283:H1346" si="41">F1283/60+G1283/3600</f>
        <v>0.62250000000000005</v>
      </c>
    </row>
    <row r="1284" spans="1:8" x14ac:dyDescent="0.2">
      <c r="A1284" s="233">
        <v>2.5949074074073399E-2</v>
      </c>
      <c r="B1284" s="231">
        <f t="shared" si="40"/>
        <v>6.4228367528991974</v>
      </c>
      <c r="F1284">
        <v>37</v>
      </c>
      <c r="G1284">
        <v>22</v>
      </c>
      <c r="H1284">
        <f t="shared" si="41"/>
        <v>0.62277777777777776</v>
      </c>
    </row>
    <row r="1285" spans="1:8" x14ac:dyDescent="0.2">
      <c r="A1285" s="233">
        <v>2.5960648148147501E-2</v>
      </c>
      <c r="B1285" s="231">
        <f t="shared" si="40"/>
        <v>6.4199732501114575</v>
      </c>
      <c r="F1285">
        <v>37</v>
      </c>
      <c r="G1285">
        <v>23</v>
      </c>
      <c r="H1285">
        <f t="shared" si="41"/>
        <v>0.62305555555555558</v>
      </c>
    </row>
    <row r="1286" spans="1:8" x14ac:dyDescent="0.2">
      <c r="A1286" s="233">
        <v>2.5972222222221598E-2</v>
      </c>
      <c r="B1286" s="231">
        <f t="shared" si="40"/>
        <v>6.4171122994652396</v>
      </c>
      <c r="F1286">
        <v>37</v>
      </c>
      <c r="G1286">
        <v>24</v>
      </c>
      <c r="H1286">
        <f t="shared" si="41"/>
        <v>0.62333333333333341</v>
      </c>
    </row>
    <row r="1287" spans="1:8" x14ac:dyDescent="0.2">
      <c r="A1287" s="233">
        <v>2.5983796296295599E-2</v>
      </c>
      <c r="B1287" s="231">
        <f t="shared" si="40"/>
        <v>6.4142538975501111</v>
      </c>
      <c r="F1287">
        <v>37</v>
      </c>
      <c r="G1287">
        <v>25</v>
      </c>
      <c r="H1287">
        <f t="shared" si="41"/>
        <v>0.62361111111111112</v>
      </c>
    </row>
    <row r="1288" spans="1:8" x14ac:dyDescent="0.2">
      <c r="A1288" s="233">
        <v>2.59953703703697E-2</v>
      </c>
      <c r="B1288" s="231">
        <f t="shared" si="40"/>
        <v>6.4113980409617088</v>
      </c>
      <c r="F1288">
        <v>37</v>
      </c>
      <c r="G1288">
        <v>26</v>
      </c>
      <c r="H1288">
        <f t="shared" si="41"/>
        <v>0.62388888888888894</v>
      </c>
    </row>
    <row r="1289" spans="1:8" x14ac:dyDescent="0.2">
      <c r="A1289" s="233">
        <v>2.6006944444443798E-2</v>
      </c>
      <c r="B1289" s="231">
        <f t="shared" si="40"/>
        <v>6.4085447263017361</v>
      </c>
      <c r="F1289">
        <v>37</v>
      </c>
      <c r="G1289">
        <v>27</v>
      </c>
      <c r="H1289">
        <f t="shared" si="41"/>
        <v>0.62416666666666665</v>
      </c>
    </row>
    <row r="1290" spans="1:8" x14ac:dyDescent="0.2">
      <c r="A1290" s="233">
        <v>2.60185185185179E-2</v>
      </c>
      <c r="B1290" s="231">
        <f t="shared" si="40"/>
        <v>6.4056939501779357</v>
      </c>
      <c r="F1290">
        <v>37</v>
      </c>
      <c r="G1290">
        <v>28</v>
      </c>
      <c r="H1290">
        <f t="shared" si="41"/>
        <v>0.62444444444444447</v>
      </c>
    </row>
    <row r="1291" spans="1:8" x14ac:dyDescent="0.2">
      <c r="A1291" s="233">
        <v>2.60300925925919E-2</v>
      </c>
      <c r="B1291" s="231">
        <f t="shared" si="40"/>
        <v>6.4028457092040902</v>
      </c>
      <c r="F1291">
        <v>37</v>
      </c>
      <c r="G1291">
        <v>29</v>
      </c>
      <c r="H1291">
        <f t="shared" si="41"/>
        <v>0.62472222222222229</v>
      </c>
    </row>
    <row r="1292" spans="1:8" x14ac:dyDescent="0.2">
      <c r="A1292" s="233">
        <v>2.6041666666666002E-2</v>
      </c>
      <c r="B1292" s="231">
        <f t="shared" si="40"/>
        <v>6.4</v>
      </c>
      <c r="F1292">
        <v>37</v>
      </c>
      <c r="G1292">
        <v>30</v>
      </c>
      <c r="H1292">
        <f t="shared" si="41"/>
        <v>0.625</v>
      </c>
    </row>
    <row r="1293" spans="1:8" x14ac:dyDescent="0.2">
      <c r="A1293" s="233">
        <v>2.60532407407401E-2</v>
      </c>
      <c r="B1293" s="231">
        <f t="shared" si="40"/>
        <v>6.3971568191914701</v>
      </c>
      <c r="F1293">
        <v>37</v>
      </c>
      <c r="G1293">
        <v>31</v>
      </c>
      <c r="H1293">
        <f t="shared" si="41"/>
        <v>0.62527777777777782</v>
      </c>
    </row>
    <row r="1294" spans="1:8" x14ac:dyDescent="0.2">
      <c r="A1294" s="233">
        <v>2.6064814814814201E-2</v>
      </c>
      <c r="B1294" s="231">
        <f t="shared" si="40"/>
        <v>6.3943161634103021</v>
      </c>
      <c r="F1294">
        <v>37</v>
      </c>
      <c r="G1294">
        <v>32</v>
      </c>
      <c r="H1294">
        <f t="shared" si="41"/>
        <v>0.62555555555555553</v>
      </c>
    </row>
    <row r="1295" spans="1:8" x14ac:dyDescent="0.2">
      <c r="A1295" s="233">
        <v>2.6076388888888202E-2</v>
      </c>
      <c r="B1295" s="231">
        <f t="shared" si="40"/>
        <v>6.3914780292942739</v>
      </c>
      <c r="F1295">
        <v>37</v>
      </c>
      <c r="G1295">
        <v>33</v>
      </c>
      <c r="H1295">
        <f t="shared" si="41"/>
        <v>0.62583333333333335</v>
      </c>
    </row>
    <row r="1296" spans="1:8" x14ac:dyDescent="0.2">
      <c r="A1296" s="233">
        <v>2.6087962962962299E-2</v>
      </c>
      <c r="B1296" s="231">
        <f t="shared" si="40"/>
        <v>6.3886424134871334</v>
      </c>
      <c r="F1296">
        <v>37</v>
      </c>
      <c r="G1296">
        <v>34</v>
      </c>
      <c r="H1296">
        <f t="shared" si="41"/>
        <v>0.62611111111111117</v>
      </c>
    </row>
    <row r="1297" spans="1:8" x14ac:dyDescent="0.2">
      <c r="A1297" s="233">
        <v>2.6099537037036401E-2</v>
      </c>
      <c r="B1297" s="231">
        <f t="shared" si="40"/>
        <v>6.3858093126385809</v>
      </c>
      <c r="F1297">
        <v>37</v>
      </c>
      <c r="G1297">
        <v>35</v>
      </c>
      <c r="H1297">
        <f t="shared" si="41"/>
        <v>0.62638888888888888</v>
      </c>
    </row>
    <row r="1298" spans="1:8" x14ac:dyDescent="0.2">
      <c r="A1298" s="233">
        <v>2.6111111111110401E-2</v>
      </c>
      <c r="B1298" s="231">
        <f t="shared" si="40"/>
        <v>6.3829787234042552</v>
      </c>
      <c r="F1298">
        <v>37</v>
      </c>
      <c r="G1298">
        <v>36</v>
      </c>
      <c r="H1298">
        <f t="shared" si="41"/>
        <v>0.62666666666666671</v>
      </c>
    </row>
    <row r="1299" spans="1:8" x14ac:dyDescent="0.2">
      <c r="A1299" s="233">
        <v>2.6122685185184499E-2</v>
      </c>
      <c r="B1299" s="231">
        <f t="shared" si="40"/>
        <v>6.3801506424457237</v>
      </c>
      <c r="F1299">
        <v>37</v>
      </c>
      <c r="G1299">
        <v>37</v>
      </c>
      <c r="H1299">
        <f t="shared" si="41"/>
        <v>0.62694444444444453</v>
      </c>
    </row>
    <row r="1300" spans="1:8" x14ac:dyDescent="0.2">
      <c r="A1300" s="233">
        <v>2.6134259259258601E-2</v>
      </c>
      <c r="B1300" s="231">
        <f t="shared" si="40"/>
        <v>6.377325066430469</v>
      </c>
      <c r="F1300">
        <v>37</v>
      </c>
      <c r="G1300">
        <v>38</v>
      </c>
      <c r="H1300">
        <f t="shared" si="41"/>
        <v>0.62722222222222224</v>
      </c>
    </row>
    <row r="1301" spans="1:8" x14ac:dyDescent="0.2">
      <c r="A1301" s="233">
        <v>2.6145833333332699E-2</v>
      </c>
      <c r="B1301" s="231">
        <f t="shared" si="40"/>
        <v>6.3745019920318722</v>
      </c>
      <c r="F1301">
        <v>37</v>
      </c>
      <c r="G1301">
        <v>39</v>
      </c>
      <c r="H1301">
        <f t="shared" si="41"/>
        <v>0.62750000000000006</v>
      </c>
    </row>
    <row r="1302" spans="1:8" x14ac:dyDescent="0.2">
      <c r="A1302" s="233">
        <v>2.6157407407406699E-2</v>
      </c>
      <c r="B1302" s="231">
        <f t="shared" si="40"/>
        <v>6.3716814159292037</v>
      </c>
      <c r="F1302">
        <v>37</v>
      </c>
      <c r="G1302">
        <v>40</v>
      </c>
      <c r="H1302">
        <f t="shared" si="41"/>
        <v>0.62777777777777777</v>
      </c>
    </row>
    <row r="1303" spans="1:8" x14ac:dyDescent="0.2">
      <c r="A1303" s="233">
        <v>2.6168981481480801E-2</v>
      </c>
      <c r="B1303" s="231">
        <f t="shared" si="40"/>
        <v>6.3688633348076067</v>
      </c>
      <c r="F1303">
        <v>37</v>
      </c>
      <c r="G1303">
        <v>41</v>
      </c>
      <c r="H1303">
        <f t="shared" si="41"/>
        <v>0.62805555555555559</v>
      </c>
    </row>
    <row r="1304" spans="1:8" x14ac:dyDescent="0.2">
      <c r="A1304" s="233">
        <v>2.6180555555554898E-2</v>
      </c>
      <c r="B1304" s="231">
        <f t="shared" si="40"/>
        <v>6.366047745358089</v>
      </c>
      <c r="F1304">
        <v>37</v>
      </c>
      <c r="G1304">
        <v>42</v>
      </c>
      <c r="H1304">
        <f t="shared" si="41"/>
        <v>0.62833333333333341</v>
      </c>
    </row>
    <row r="1305" spans="1:8" x14ac:dyDescent="0.2">
      <c r="A1305" s="233">
        <v>2.6192129629629E-2</v>
      </c>
      <c r="B1305" s="231">
        <f t="shared" si="40"/>
        <v>6.3632346442775081</v>
      </c>
      <c r="F1305">
        <v>37</v>
      </c>
      <c r="G1305">
        <v>43</v>
      </c>
      <c r="H1305">
        <f t="shared" si="41"/>
        <v>0.62861111111111112</v>
      </c>
    </row>
    <row r="1306" spans="1:8" x14ac:dyDescent="0.2">
      <c r="A1306" s="233">
        <v>2.6203703703703E-2</v>
      </c>
      <c r="B1306" s="231">
        <f t="shared" si="40"/>
        <v>6.3604240282685511</v>
      </c>
      <c r="F1306">
        <v>37</v>
      </c>
      <c r="G1306">
        <v>44</v>
      </c>
      <c r="H1306">
        <f t="shared" si="41"/>
        <v>0.62888888888888894</v>
      </c>
    </row>
    <row r="1307" spans="1:8" x14ac:dyDescent="0.2">
      <c r="A1307" s="233">
        <v>2.6215277777777098E-2</v>
      </c>
      <c r="B1307" s="231">
        <f t="shared" si="40"/>
        <v>6.3576158940397356</v>
      </c>
      <c r="F1307">
        <v>37</v>
      </c>
      <c r="G1307">
        <v>45</v>
      </c>
      <c r="H1307">
        <f t="shared" si="41"/>
        <v>0.62916666666666665</v>
      </c>
    </row>
    <row r="1308" spans="1:8" x14ac:dyDescent="0.2">
      <c r="A1308" s="233">
        <v>2.62268518518512E-2</v>
      </c>
      <c r="B1308" s="231">
        <f t="shared" si="40"/>
        <v>6.3548102383053839</v>
      </c>
      <c r="F1308">
        <v>37</v>
      </c>
      <c r="G1308">
        <v>46</v>
      </c>
      <c r="H1308">
        <f t="shared" si="41"/>
        <v>0.62944444444444447</v>
      </c>
    </row>
    <row r="1309" spans="1:8" x14ac:dyDescent="0.2">
      <c r="A1309" s="233">
        <v>2.6238425925925301E-2</v>
      </c>
      <c r="B1309" s="231">
        <f t="shared" si="40"/>
        <v>6.3520070577856194</v>
      </c>
      <c r="F1309">
        <v>37</v>
      </c>
      <c r="G1309">
        <v>47</v>
      </c>
      <c r="H1309">
        <f t="shared" si="41"/>
        <v>0.62972222222222229</v>
      </c>
    </row>
    <row r="1310" spans="1:8" x14ac:dyDescent="0.2">
      <c r="A1310" s="233">
        <v>2.6249999999999302E-2</v>
      </c>
      <c r="B1310" s="231">
        <f t="shared" si="40"/>
        <v>6.3492063492063489</v>
      </c>
      <c r="F1310">
        <v>37</v>
      </c>
      <c r="G1310">
        <v>48</v>
      </c>
      <c r="H1310">
        <f t="shared" si="41"/>
        <v>0.63</v>
      </c>
    </row>
    <row r="1311" spans="1:8" x14ac:dyDescent="0.2">
      <c r="A1311" s="233">
        <v>2.62615740740734E-2</v>
      </c>
      <c r="B1311" s="231">
        <f t="shared" si="40"/>
        <v>6.3464081092992499</v>
      </c>
      <c r="F1311">
        <v>37</v>
      </c>
      <c r="G1311">
        <v>49</v>
      </c>
      <c r="H1311">
        <f t="shared" si="41"/>
        <v>0.63027777777777783</v>
      </c>
    </row>
    <row r="1312" spans="1:8" x14ac:dyDescent="0.2">
      <c r="A1312" s="233">
        <v>2.6273148148147501E-2</v>
      </c>
      <c r="B1312" s="231">
        <f t="shared" si="40"/>
        <v>6.3436123348017626</v>
      </c>
      <c r="F1312">
        <v>37</v>
      </c>
      <c r="G1312">
        <v>50</v>
      </c>
      <c r="H1312">
        <f t="shared" si="41"/>
        <v>0.63055555555555554</v>
      </c>
    </row>
    <row r="1313" spans="1:8" x14ac:dyDescent="0.2">
      <c r="A1313" s="233">
        <v>2.6284722222221599E-2</v>
      </c>
      <c r="B1313" s="231">
        <f t="shared" si="40"/>
        <v>6.3408190224570671</v>
      </c>
      <c r="F1313">
        <v>37</v>
      </c>
      <c r="G1313">
        <v>51</v>
      </c>
      <c r="H1313">
        <f t="shared" si="41"/>
        <v>0.63083333333333336</v>
      </c>
    </row>
    <row r="1314" spans="1:8" x14ac:dyDescent="0.2">
      <c r="A1314" s="233">
        <v>2.6296296296295599E-2</v>
      </c>
      <c r="B1314" s="231">
        <f t="shared" si="40"/>
        <v>6.3380281690140841</v>
      </c>
      <c r="F1314">
        <v>37</v>
      </c>
      <c r="G1314">
        <v>52</v>
      </c>
      <c r="H1314">
        <f t="shared" si="41"/>
        <v>0.63111111111111118</v>
      </c>
    </row>
    <row r="1315" spans="1:8" x14ac:dyDescent="0.2">
      <c r="A1315" s="233">
        <v>2.6307870370369701E-2</v>
      </c>
      <c r="B1315" s="231">
        <f t="shared" si="40"/>
        <v>6.3352397712274531</v>
      </c>
      <c r="F1315">
        <v>37</v>
      </c>
      <c r="G1315">
        <v>53</v>
      </c>
      <c r="H1315">
        <f t="shared" si="41"/>
        <v>0.63138888888888889</v>
      </c>
    </row>
    <row r="1316" spans="1:8" x14ac:dyDescent="0.2">
      <c r="A1316" s="233">
        <v>2.6319444444443799E-2</v>
      </c>
      <c r="B1316" s="231">
        <f t="shared" si="40"/>
        <v>6.3324538258575194</v>
      </c>
      <c r="F1316">
        <v>37</v>
      </c>
      <c r="G1316">
        <v>54</v>
      </c>
      <c r="H1316">
        <f t="shared" si="41"/>
        <v>0.63166666666666671</v>
      </c>
    </row>
    <row r="1317" spans="1:8" x14ac:dyDescent="0.2">
      <c r="A1317" s="233">
        <v>2.6331018518517799E-2</v>
      </c>
      <c r="B1317" s="231">
        <f t="shared" si="40"/>
        <v>6.3296703296703303</v>
      </c>
      <c r="F1317">
        <v>37</v>
      </c>
      <c r="G1317">
        <v>55</v>
      </c>
      <c r="H1317">
        <f t="shared" si="41"/>
        <v>0.63194444444444442</v>
      </c>
    </row>
    <row r="1318" spans="1:8" x14ac:dyDescent="0.2">
      <c r="A1318" s="233">
        <v>2.6342592592591901E-2</v>
      </c>
      <c r="B1318" s="231">
        <f t="shared" si="40"/>
        <v>6.3268892794376095</v>
      </c>
      <c r="F1318">
        <v>37</v>
      </c>
      <c r="G1318">
        <v>56</v>
      </c>
      <c r="H1318">
        <f t="shared" si="41"/>
        <v>0.63222222222222224</v>
      </c>
    </row>
    <row r="1319" spans="1:8" x14ac:dyDescent="0.2">
      <c r="A1319" s="233">
        <v>2.6354166666665998E-2</v>
      </c>
      <c r="B1319" s="231">
        <f t="shared" si="40"/>
        <v>6.3241106719367579</v>
      </c>
      <c r="F1319">
        <v>37</v>
      </c>
      <c r="G1319">
        <v>57</v>
      </c>
      <c r="H1319">
        <f t="shared" si="41"/>
        <v>0.63250000000000006</v>
      </c>
    </row>
    <row r="1320" spans="1:8" x14ac:dyDescent="0.2">
      <c r="A1320" s="233">
        <v>2.63657407407401E-2</v>
      </c>
      <c r="B1320" s="231">
        <f t="shared" si="40"/>
        <v>6.3213345039508342</v>
      </c>
      <c r="F1320">
        <v>37</v>
      </c>
      <c r="G1320">
        <v>58</v>
      </c>
      <c r="H1320">
        <f t="shared" si="41"/>
        <v>0.63277777777777777</v>
      </c>
    </row>
    <row r="1321" spans="1:8" x14ac:dyDescent="0.2">
      <c r="A1321" s="233">
        <v>2.6377314814814101E-2</v>
      </c>
      <c r="B1321" s="231">
        <f t="shared" si="40"/>
        <v>6.3185607722685386</v>
      </c>
      <c r="F1321">
        <v>37</v>
      </c>
      <c r="G1321">
        <v>59</v>
      </c>
      <c r="H1321">
        <f t="shared" si="41"/>
        <v>0.63305555555555559</v>
      </c>
    </row>
    <row r="1322" spans="1:8" x14ac:dyDescent="0.2">
      <c r="A1322" s="233">
        <v>2.6388888888888198E-2</v>
      </c>
      <c r="B1322" s="231">
        <f t="shared" si="40"/>
        <v>6.3157894736842106</v>
      </c>
      <c r="F1322">
        <v>38</v>
      </c>
      <c r="G1322">
        <v>0</v>
      </c>
      <c r="H1322">
        <f t="shared" si="41"/>
        <v>0.6333333333333333</v>
      </c>
    </row>
    <row r="1323" spans="1:8" x14ac:dyDescent="0.2">
      <c r="A1323" s="233">
        <v>2.64004629629623E-2</v>
      </c>
      <c r="B1323" s="231">
        <f t="shared" si="40"/>
        <v>6.3130206049978081</v>
      </c>
      <c r="F1323">
        <v>38</v>
      </c>
      <c r="G1323">
        <v>1</v>
      </c>
      <c r="H1323">
        <f t="shared" si="41"/>
        <v>0.63361111111111112</v>
      </c>
    </row>
    <row r="1324" spans="1:8" x14ac:dyDescent="0.2">
      <c r="A1324" s="233">
        <v>2.6412037037036401E-2</v>
      </c>
      <c r="B1324" s="231">
        <f t="shared" si="40"/>
        <v>6.3102541630148998</v>
      </c>
      <c r="F1324">
        <v>38</v>
      </c>
      <c r="G1324">
        <v>2</v>
      </c>
      <c r="H1324">
        <f t="shared" si="41"/>
        <v>0.63388888888888884</v>
      </c>
    </row>
    <row r="1325" spans="1:8" x14ac:dyDescent="0.2">
      <c r="A1325" s="233">
        <v>2.6423611111110398E-2</v>
      </c>
      <c r="B1325" s="231">
        <f t="shared" si="40"/>
        <v>6.3074901445466489</v>
      </c>
      <c r="F1325">
        <v>38</v>
      </c>
      <c r="G1325">
        <v>3</v>
      </c>
      <c r="H1325">
        <f t="shared" si="41"/>
        <v>0.63416666666666666</v>
      </c>
    </row>
    <row r="1326" spans="1:8" x14ac:dyDescent="0.2">
      <c r="A1326" s="233">
        <v>2.64351851851845E-2</v>
      </c>
      <c r="B1326" s="231">
        <f t="shared" si="40"/>
        <v>6.304728546409808</v>
      </c>
      <c r="F1326">
        <v>38</v>
      </c>
      <c r="G1326">
        <v>4</v>
      </c>
      <c r="H1326">
        <f t="shared" si="41"/>
        <v>0.63444444444444437</v>
      </c>
    </row>
    <row r="1327" spans="1:8" x14ac:dyDescent="0.2">
      <c r="A1327" s="233">
        <v>2.6446759259258601E-2</v>
      </c>
      <c r="B1327" s="231">
        <f t="shared" si="40"/>
        <v>6.3019693654266966</v>
      </c>
      <c r="F1327">
        <v>38</v>
      </c>
      <c r="G1327">
        <v>5</v>
      </c>
      <c r="H1327">
        <f t="shared" si="41"/>
        <v>0.63472222222222219</v>
      </c>
    </row>
    <row r="1328" spans="1:8" x14ac:dyDescent="0.2">
      <c r="A1328" s="233">
        <v>2.6458333333332699E-2</v>
      </c>
      <c r="B1328" s="231">
        <f t="shared" si="40"/>
        <v>6.2992125984251963</v>
      </c>
      <c r="F1328">
        <v>38</v>
      </c>
      <c r="G1328">
        <v>6</v>
      </c>
      <c r="H1328">
        <f t="shared" si="41"/>
        <v>0.63500000000000001</v>
      </c>
    </row>
    <row r="1329" spans="1:8" x14ac:dyDescent="0.2">
      <c r="A1329" s="233">
        <v>2.64699074074067E-2</v>
      </c>
      <c r="B1329" s="231">
        <f t="shared" si="40"/>
        <v>6.2964582422387414</v>
      </c>
      <c r="F1329">
        <v>38</v>
      </c>
      <c r="G1329">
        <v>7</v>
      </c>
      <c r="H1329">
        <f t="shared" si="41"/>
        <v>0.63527777777777772</v>
      </c>
    </row>
    <row r="1330" spans="1:8" x14ac:dyDescent="0.2">
      <c r="A1330" s="233">
        <v>2.6481481481480801E-2</v>
      </c>
      <c r="B1330" s="231">
        <f t="shared" si="40"/>
        <v>6.2937062937062942</v>
      </c>
      <c r="F1330">
        <v>38</v>
      </c>
      <c r="G1330">
        <v>8</v>
      </c>
      <c r="H1330">
        <f t="shared" si="41"/>
        <v>0.63555555555555554</v>
      </c>
    </row>
    <row r="1331" spans="1:8" x14ac:dyDescent="0.2">
      <c r="A1331" s="233">
        <v>2.6493055555554899E-2</v>
      </c>
      <c r="B1331" s="231">
        <f t="shared" si="40"/>
        <v>6.2909567496723469</v>
      </c>
      <c r="F1331">
        <v>38</v>
      </c>
      <c r="G1331">
        <v>9</v>
      </c>
      <c r="H1331">
        <f t="shared" si="41"/>
        <v>0.63583333333333325</v>
      </c>
    </row>
    <row r="1332" spans="1:8" x14ac:dyDescent="0.2">
      <c r="A1332" s="233">
        <v>2.6504629629628899E-2</v>
      </c>
      <c r="B1332" s="231">
        <f t="shared" si="40"/>
        <v>6.2882096069869</v>
      </c>
      <c r="F1332">
        <v>38</v>
      </c>
      <c r="G1332">
        <v>10</v>
      </c>
      <c r="H1332">
        <f t="shared" si="41"/>
        <v>0.63611111111111107</v>
      </c>
    </row>
    <row r="1333" spans="1:8" x14ac:dyDescent="0.2">
      <c r="A1333" s="233">
        <v>2.6516203703703001E-2</v>
      </c>
      <c r="B1333" s="231">
        <f t="shared" si="40"/>
        <v>6.2854648625054557</v>
      </c>
      <c r="F1333">
        <v>38</v>
      </c>
      <c r="G1333">
        <v>11</v>
      </c>
      <c r="H1333">
        <f t="shared" si="41"/>
        <v>0.63638888888888889</v>
      </c>
    </row>
    <row r="1334" spans="1:8" x14ac:dyDescent="0.2">
      <c r="A1334" s="233">
        <v>2.6527777777777099E-2</v>
      </c>
      <c r="B1334" s="231">
        <f t="shared" si="40"/>
        <v>6.2827225130890056</v>
      </c>
      <c r="F1334">
        <v>38</v>
      </c>
      <c r="G1334">
        <v>12</v>
      </c>
      <c r="H1334">
        <f t="shared" si="41"/>
        <v>0.6366666666666666</v>
      </c>
    </row>
    <row r="1335" spans="1:8" x14ac:dyDescent="0.2">
      <c r="A1335" s="233">
        <v>2.65393518518512E-2</v>
      </c>
      <c r="B1335" s="231">
        <f t="shared" si="40"/>
        <v>6.2799825556040121</v>
      </c>
      <c r="F1335">
        <v>38</v>
      </c>
      <c r="G1335">
        <v>13</v>
      </c>
      <c r="H1335">
        <f t="shared" si="41"/>
        <v>0.63694444444444442</v>
      </c>
    </row>
    <row r="1336" spans="1:8" x14ac:dyDescent="0.2">
      <c r="A1336" s="233">
        <v>2.6550925925925201E-2</v>
      </c>
      <c r="B1336" s="231">
        <f t="shared" si="40"/>
        <v>6.2772449869224056</v>
      </c>
      <c r="F1336">
        <v>38</v>
      </c>
      <c r="G1336">
        <v>14</v>
      </c>
      <c r="H1336">
        <f t="shared" si="41"/>
        <v>0.63722222222222225</v>
      </c>
    </row>
    <row r="1337" spans="1:8" x14ac:dyDescent="0.2">
      <c r="A1337" s="233">
        <v>2.6562499999999298E-2</v>
      </c>
      <c r="B1337" s="231">
        <f t="shared" si="40"/>
        <v>6.2745098039215694</v>
      </c>
      <c r="F1337">
        <v>38</v>
      </c>
      <c r="G1337">
        <v>15</v>
      </c>
      <c r="H1337">
        <f t="shared" si="41"/>
        <v>0.63749999999999996</v>
      </c>
    </row>
    <row r="1338" spans="1:8" x14ac:dyDescent="0.2">
      <c r="A1338" s="233">
        <v>2.65740740740734E-2</v>
      </c>
      <c r="B1338" s="231">
        <f t="shared" si="40"/>
        <v>6.2717770034843205</v>
      </c>
      <c r="F1338">
        <v>38</v>
      </c>
      <c r="G1338">
        <v>16</v>
      </c>
      <c r="H1338">
        <f t="shared" si="41"/>
        <v>0.63777777777777778</v>
      </c>
    </row>
    <row r="1339" spans="1:8" x14ac:dyDescent="0.2">
      <c r="A1339" s="233">
        <v>2.6585648148147501E-2</v>
      </c>
      <c r="B1339" s="231">
        <f t="shared" si="40"/>
        <v>6.2690465824989126</v>
      </c>
      <c r="F1339">
        <v>38</v>
      </c>
      <c r="G1339">
        <v>17</v>
      </c>
      <c r="H1339">
        <f t="shared" si="41"/>
        <v>0.63805555555555549</v>
      </c>
    </row>
    <row r="1340" spans="1:8" x14ac:dyDescent="0.2">
      <c r="A1340" s="233">
        <v>2.6597222222221498E-2</v>
      </c>
      <c r="B1340" s="231">
        <f t="shared" si="40"/>
        <v>6.2663185378590081</v>
      </c>
      <c r="F1340">
        <v>38</v>
      </c>
      <c r="G1340">
        <v>18</v>
      </c>
      <c r="H1340">
        <f t="shared" si="41"/>
        <v>0.63833333333333331</v>
      </c>
    </row>
    <row r="1341" spans="1:8" x14ac:dyDescent="0.2">
      <c r="A1341" s="233">
        <v>2.66087962962956E-2</v>
      </c>
      <c r="B1341" s="231">
        <f t="shared" si="40"/>
        <v>6.2635928664636795</v>
      </c>
      <c r="F1341">
        <v>38</v>
      </c>
      <c r="G1341">
        <v>19</v>
      </c>
      <c r="H1341">
        <f t="shared" si="41"/>
        <v>0.63861111111111113</v>
      </c>
    </row>
    <row r="1342" spans="1:8" x14ac:dyDescent="0.2">
      <c r="A1342" s="233">
        <v>2.6620370370369701E-2</v>
      </c>
      <c r="B1342" s="231">
        <f t="shared" si="40"/>
        <v>6.2608695652173916</v>
      </c>
      <c r="F1342">
        <v>38</v>
      </c>
      <c r="G1342">
        <v>20</v>
      </c>
      <c r="H1342">
        <f t="shared" si="41"/>
        <v>0.63888888888888884</v>
      </c>
    </row>
    <row r="1343" spans="1:8" x14ac:dyDescent="0.2">
      <c r="A1343" s="233">
        <v>2.6631944444443799E-2</v>
      </c>
      <c r="B1343" s="231">
        <f t="shared" si="40"/>
        <v>6.2581486310299868</v>
      </c>
      <c r="F1343">
        <v>38</v>
      </c>
      <c r="G1343">
        <v>21</v>
      </c>
      <c r="H1343">
        <f t="shared" si="41"/>
        <v>0.63916666666666666</v>
      </c>
    </row>
    <row r="1344" spans="1:8" x14ac:dyDescent="0.2">
      <c r="A1344" s="233">
        <v>2.66435185185178E-2</v>
      </c>
      <c r="B1344" s="231">
        <f t="shared" si="40"/>
        <v>6.255430060816682</v>
      </c>
      <c r="F1344">
        <v>38</v>
      </c>
      <c r="G1344">
        <v>22</v>
      </c>
      <c r="H1344">
        <f t="shared" si="41"/>
        <v>0.63944444444444437</v>
      </c>
    </row>
    <row r="1345" spans="1:8" x14ac:dyDescent="0.2">
      <c r="A1345" s="233">
        <v>2.6655092592591901E-2</v>
      </c>
      <c r="B1345" s="231">
        <f t="shared" si="40"/>
        <v>6.2527138514980463</v>
      </c>
      <c r="F1345">
        <v>38</v>
      </c>
      <c r="G1345">
        <v>23</v>
      </c>
      <c r="H1345">
        <f t="shared" si="41"/>
        <v>0.63972222222222219</v>
      </c>
    </row>
    <row r="1346" spans="1:8" x14ac:dyDescent="0.2">
      <c r="A1346" s="233">
        <v>2.6666666666665999E-2</v>
      </c>
      <c r="B1346" s="231">
        <f t="shared" si="40"/>
        <v>6.25</v>
      </c>
      <c r="F1346">
        <v>38</v>
      </c>
      <c r="G1346">
        <v>24</v>
      </c>
      <c r="H1346">
        <f t="shared" si="41"/>
        <v>0.64</v>
      </c>
    </row>
    <row r="1347" spans="1:8" x14ac:dyDescent="0.2">
      <c r="A1347" s="233">
        <v>2.66782407407401E-2</v>
      </c>
      <c r="B1347" s="231">
        <f t="shared" ref="B1347:B1410" si="42">$C$1/H1347</f>
        <v>6.247288503253797</v>
      </c>
      <c r="F1347">
        <v>38</v>
      </c>
      <c r="G1347">
        <v>25</v>
      </c>
      <c r="H1347">
        <f t="shared" ref="H1347:H1410" si="43">F1347/60+G1347/3600</f>
        <v>0.64027777777777772</v>
      </c>
    </row>
    <row r="1348" spans="1:8" x14ac:dyDescent="0.2">
      <c r="A1348" s="233">
        <v>2.6689814814814101E-2</v>
      </c>
      <c r="B1348" s="231">
        <f t="shared" si="42"/>
        <v>6.2445793581960105</v>
      </c>
      <c r="F1348">
        <v>38</v>
      </c>
      <c r="G1348">
        <v>26</v>
      </c>
      <c r="H1348">
        <f t="shared" si="43"/>
        <v>0.64055555555555554</v>
      </c>
    </row>
    <row r="1349" spans="1:8" x14ac:dyDescent="0.2">
      <c r="A1349" s="233">
        <v>2.6701388888888199E-2</v>
      </c>
      <c r="B1349" s="231">
        <f t="shared" si="42"/>
        <v>6.2418725617685311</v>
      </c>
      <c r="F1349">
        <v>38</v>
      </c>
      <c r="G1349">
        <v>27</v>
      </c>
      <c r="H1349">
        <f t="shared" si="43"/>
        <v>0.64083333333333325</v>
      </c>
    </row>
    <row r="1350" spans="1:8" x14ac:dyDescent="0.2">
      <c r="A1350" s="233">
        <v>2.67129629629623E-2</v>
      </c>
      <c r="B1350" s="231">
        <f t="shared" si="42"/>
        <v>6.2391681109185448</v>
      </c>
      <c r="F1350">
        <v>38</v>
      </c>
      <c r="G1350">
        <v>28</v>
      </c>
      <c r="H1350">
        <f t="shared" si="43"/>
        <v>0.64111111111111108</v>
      </c>
    </row>
    <row r="1351" spans="1:8" x14ac:dyDescent="0.2">
      <c r="A1351" s="233">
        <v>2.6724537037036301E-2</v>
      </c>
      <c r="B1351" s="231">
        <f t="shared" si="42"/>
        <v>6.2364660025985277</v>
      </c>
      <c r="F1351">
        <v>38</v>
      </c>
      <c r="G1351">
        <v>29</v>
      </c>
      <c r="H1351">
        <f t="shared" si="43"/>
        <v>0.6413888888888889</v>
      </c>
    </row>
    <row r="1352" spans="1:8" x14ac:dyDescent="0.2">
      <c r="A1352" s="233">
        <v>2.6736111111110399E-2</v>
      </c>
      <c r="B1352" s="231">
        <f t="shared" si="42"/>
        <v>6.2337662337662341</v>
      </c>
      <c r="F1352">
        <v>38</v>
      </c>
      <c r="G1352">
        <v>30</v>
      </c>
      <c r="H1352">
        <f t="shared" si="43"/>
        <v>0.64166666666666661</v>
      </c>
    </row>
    <row r="1353" spans="1:8" x14ac:dyDescent="0.2">
      <c r="A1353" s="233">
        <v>2.67476851851845E-2</v>
      </c>
      <c r="B1353" s="231">
        <f t="shared" si="42"/>
        <v>6.2310688013846818</v>
      </c>
      <c r="F1353">
        <v>38</v>
      </c>
      <c r="G1353">
        <v>31</v>
      </c>
      <c r="H1353">
        <f t="shared" si="43"/>
        <v>0.64194444444444443</v>
      </c>
    </row>
    <row r="1354" spans="1:8" x14ac:dyDescent="0.2">
      <c r="A1354" s="233">
        <v>2.6759259259258601E-2</v>
      </c>
      <c r="B1354" s="231">
        <f t="shared" si="42"/>
        <v>6.2283737024221457</v>
      </c>
      <c r="F1354">
        <v>38</v>
      </c>
      <c r="G1354">
        <v>32</v>
      </c>
      <c r="H1354">
        <f t="shared" si="43"/>
        <v>0.64222222222222214</v>
      </c>
    </row>
    <row r="1355" spans="1:8" x14ac:dyDescent="0.2">
      <c r="A1355" s="233">
        <v>2.6770833333332598E-2</v>
      </c>
      <c r="B1355" s="231">
        <f t="shared" si="42"/>
        <v>6.2256809338521402</v>
      </c>
      <c r="F1355">
        <v>38</v>
      </c>
      <c r="G1355">
        <v>33</v>
      </c>
      <c r="H1355">
        <f t="shared" si="43"/>
        <v>0.64249999999999996</v>
      </c>
    </row>
    <row r="1356" spans="1:8" x14ac:dyDescent="0.2">
      <c r="A1356" s="233">
        <v>2.67824074074067E-2</v>
      </c>
      <c r="B1356" s="231">
        <f t="shared" si="42"/>
        <v>6.2229904926534143</v>
      </c>
      <c r="F1356">
        <v>38</v>
      </c>
      <c r="G1356">
        <v>34</v>
      </c>
      <c r="H1356">
        <f t="shared" si="43"/>
        <v>0.64277777777777778</v>
      </c>
    </row>
    <row r="1357" spans="1:8" x14ac:dyDescent="0.2">
      <c r="A1357" s="233">
        <v>2.6793981481480801E-2</v>
      </c>
      <c r="B1357" s="231">
        <f t="shared" si="42"/>
        <v>6.2203023758099354</v>
      </c>
      <c r="F1357">
        <v>38</v>
      </c>
      <c r="G1357">
        <v>35</v>
      </c>
      <c r="H1357">
        <f t="shared" si="43"/>
        <v>0.64305555555555549</v>
      </c>
    </row>
    <row r="1358" spans="1:8" x14ac:dyDescent="0.2">
      <c r="A1358" s="233">
        <v>2.6805555555554899E-2</v>
      </c>
      <c r="B1358" s="231">
        <f t="shared" si="42"/>
        <v>6.2176165803108807</v>
      </c>
      <c r="F1358">
        <v>38</v>
      </c>
      <c r="G1358">
        <v>36</v>
      </c>
      <c r="H1358">
        <f t="shared" si="43"/>
        <v>0.64333333333333331</v>
      </c>
    </row>
    <row r="1359" spans="1:8" x14ac:dyDescent="0.2">
      <c r="A1359" s="233">
        <v>2.68171296296289E-2</v>
      </c>
      <c r="B1359" s="231">
        <f t="shared" si="42"/>
        <v>6.2149331031506252</v>
      </c>
      <c r="F1359">
        <v>38</v>
      </c>
      <c r="G1359">
        <v>37</v>
      </c>
      <c r="H1359">
        <f t="shared" si="43"/>
        <v>0.64361111111111113</v>
      </c>
    </row>
    <row r="1360" spans="1:8" x14ac:dyDescent="0.2">
      <c r="A1360" s="233">
        <v>2.6828703703703001E-2</v>
      </c>
      <c r="B1360" s="231">
        <f t="shared" si="42"/>
        <v>6.2122519413287325</v>
      </c>
      <c r="F1360">
        <v>38</v>
      </c>
      <c r="G1360">
        <v>38</v>
      </c>
      <c r="H1360">
        <f t="shared" si="43"/>
        <v>0.64388888888888884</v>
      </c>
    </row>
    <row r="1361" spans="1:8" x14ac:dyDescent="0.2">
      <c r="A1361" s="233">
        <v>2.6840277777777099E-2</v>
      </c>
      <c r="B1361" s="231">
        <f t="shared" si="42"/>
        <v>6.2095730918499354</v>
      </c>
      <c r="F1361">
        <v>38</v>
      </c>
      <c r="G1361">
        <v>39</v>
      </c>
      <c r="H1361">
        <f t="shared" si="43"/>
        <v>0.64416666666666667</v>
      </c>
    </row>
    <row r="1362" spans="1:8" x14ac:dyDescent="0.2">
      <c r="A1362" s="233">
        <v>2.68518518518512E-2</v>
      </c>
      <c r="B1362" s="231">
        <f t="shared" si="42"/>
        <v>6.2068965517241388</v>
      </c>
      <c r="F1362">
        <v>38</v>
      </c>
      <c r="G1362">
        <v>40</v>
      </c>
      <c r="H1362">
        <f t="shared" si="43"/>
        <v>0.64444444444444438</v>
      </c>
    </row>
    <row r="1363" spans="1:8" x14ac:dyDescent="0.2">
      <c r="A1363" s="233">
        <v>2.6863425925925201E-2</v>
      </c>
      <c r="B1363" s="231">
        <f t="shared" si="42"/>
        <v>6.2042223179663942</v>
      </c>
      <c r="F1363">
        <v>38</v>
      </c>
      <c r="G1363">
        <v>41</v>
      </c>
      <c r="H1363">
        <f t="shared" si="43"/>
        <v>0.6447222222222222</v>
      </c>
    </row>
    <row r="1364" spans="1:8" x14ac:dyDescent="0.2">
      <c r="A1364" s="233">
        <v>2.6874999999999299E-2</v>
      </c>
      <c r="B1364" s="231">
        <f t="shared" si="42"/>
        <v>6.2015503875968987</v>
      </c>
      <c r="F1364">
        <v>38</v>
      </c>
      <c r="G1364">
        <v>42</v>
      </c>
      <c r="H1364">
        <f t="shared" si="43"/>
        <v>0.64500000000000002</v>
      </c>
    </row>
    <row r="1365" spans="1:8" x14ac:dyDescent="0.2">
      <c r="A1365" s="233">
        <v>2.68865740740734E-2</v>
      </c>
      <c r="B1365" s="231">
        <f t="shared" si="42"/>
        <v>6.1988807576409819</v>
      </c>
      <c r="F1365">
        <v>38</v>
      </c>
      <c r="G1365">
        <v>43</v>
      </c>
      <c r="H1365">
        <f t="shared" si="43"/>
        <v>0.64527777777777773</v>
      </c>
    </row>
    <row r="1366" spans="1:8" x14ac:dyDescent="0.2">
      <c r="A1366" s="233">
        <v>2.6898148148147401E-2</v>
      </c>
      <c r="B1366" s="231">
        <f t="shared" si="42"/>
        <v>6.1962134251290877</v>
      </c>
      <c r="F1366">
        <v>38</v>
      </c>
      <c r="G1366">
        <v>44</v>
      </c>
      <c r="H1366">
        <f t="shared" si="43"/>
        <v>0.64555555555555555</v>
      </c>
    </row>
    <row r="1367" spans="1:8" x14ac:dyDescent="0.2">
      <c r="A1367" s="233">
        <v>2.6909722222221499E-2</v>
      </c>
      <c r="B1367" s="231">
        <f t="shared" si="42"/>
        <v>6.1935483870967749</v>
      </c>
      <c r="F1367">
        <v>38</v>
      </c>
      <c r="G1367">
        <v>45</v>
      </c>
      <c r="H1367">
        <f t="shared" si="43"/>
        <v>0.64583333333333326</v>
      </c>
    </row>
    <row r="1368" spans="1:8" x14ac:dyDescent="0.2">
      <c r="A1368" s="233">
        <v>2.69212962962956E-2</v>
      </c>
      <c r="B1368" s="231">
        <f t="shared" si="42"/>
        <v>6.1908856405846953</v>
      </c>
      <c r="F1368">
        <v>38</v>
      </c>
      <c r="G1368">
        <v>46</v>
      </c>
      <c r="H1368">
        <f t="shared" si="43"/>
        <v>0.64611111111111108</v>
      </c>
    </row>
    <row r="1369" spans="1:8" x14ac:dyDescent="0.2">
      <c r="A1369" s="233">
        <v>2.6932870370369701E-2</v>
      </c>
      <c r="B1369" s="231">
        <f t="shared" si="42"/>
        <v>6.1882251826385906</v>
      </c>
      <c r="F1369">
        <v>38</v>
      </c>
      <c r="G1369">
        <v>47</v>
      </c>
      <c r="H1369">
        <f t="shared" si="43"/>
        <v>0.6463888888888889</v>
      </c>
    </row>
    <row r="1370" spans="1:8" x14ac:dyDescent="0.2">
      <c r="A1370" s="233">
        <v>2.6944444444443699E-2</v>
      </c>
      <c r="B1370" s="231">
        <f t="shared" si="42"/>
        <v>6.1855670103092786</v>
      </c>
      <c r="F1370">
        <v>38</v>
      </c>
      <c r="G1370">
        <v>48</v>
      </c>
      <c r="H1370">
        <f t="shared" si="43"/>
        <v>0.64666666666666661</v>
      </c>
    </row>
    <row r="1371" spans="1:8" x14ac:dyDescent="0.2">
      <c r="A1371" s="233">
        <v>2.69560185185178E-2</v>
      </c>
      <c r="B1371" s="231">
        <f t="shared" si="42"/>
        <v>6.1829111206526406</v>
      </c>
      <c r="F1371">
        <v>38</v>
      </c>
      <c r="G1371">
        <v>49</v>
      </c>
      <c r="H1371">
        <f t="shared" si="43"/>
        <v>0.64694444444444443</v>
      </c>
    </row>
    <row r="1372" spans="1:8" x14ac:dyDescent="0.2">
      <c r="A1372" s="233">
        <v>2.6967592592591901E-2</v>
      </c>
      <c r="B1372" s="231">
        <f t="shared" si="42"/>
        <v>6.1802575107296143</v>
      </c>
      <c r="F1372">
        <v>38</v>
      </c>
      <c r="G1372">
        <v>50</v>
      </c>
      <c r="H1372">
        <f t="shared" si="43"/>
        <v>0.64722222222222214</v>
      </c>
    </row>
    <row r="1373" spans="1:8" x14ac:dyDescent="0.2">
      <c r="A1373" s="233">
        <v>2.6979166666665999E-2</v>
      </c>
      <c r="B1373" s="231">
        <f t="shared" si="42"/>
        <v>6.1776061776061777</v>
      </c>
      <c r="F1373">
        <v>38</v>
      </c>
      <c r="G1373">
        <v>51</v>
      </c>
      <c r="H1373">
        <f t="shared" si="43"/>
        <v>0.64749999999999996</v>
      </c>
    </row>
    <row r="1374" spans="1:8" x14ac:dyDescent="0.2">
      <c r="A1374" s="233">
        <v>2.699074074074E-2</v>
      </c>
      <c r="B1374" s="231">
        <f t="shared" si="42"/>
        <v>6.1749571183533449</v>
      </c>
      <c r="F1374">
        <v>38</v>
      </c>
      <c r="G1374">
        <v>52</v>
      </c>
      <c r="H1374">
        <f t="shared" si="43"/>
        <v>0.64777777777777779</v>
      </c>
    </row>
    <row r="1375" spans="1:8" x14ac:dyDescent="0.2">
      <c r="A1375" s="233">
        <v>2.7002314814814101E-2</v>
      </c>
      <c r="B1375" s="231">
        <f t="shared" si="42"/>
        <v>6.17231033004715</v>
      </c>
      <c r="F1375">
        <v>38</v>
      </c>
      <c r="G1375">
        <v>53</v>
      </c>
      <c r="H1375">
        <f t="shared" si="43"/>
        <v>0.6480555555555555</v>
      </c>
    </row>
    <row r="1376" spans="1:8" x14ac:dyDescent="0.2">
      <c r="A1376" s="233">
        <v>2.7013888888888199E-2</v>
      </c>
      <c r="B1376" s="231">
        <f t="shared" si="42"/>
        <v>6.1696658097686381</v>
      </c>
      <c r="F1376">
        <v>38</v>
      </c>
      <c r="G1376">
        <v>54</v>
      </c>
      <c r="H1376">
        <f t="shared" si="43"/>
        <v>0.64833333333333332</v>
      </c>
    </row>
    <row r="1377" spans="1:8" x14ac:dyDescent="0.2">
      <c r="A1377" s="233">
        <v>2.70254629629623E-2</v>
      </c>
      <c r="B1377" s="231">
        <f t="shared" si="42"/>
        <v>6.1670235546038548</v>
      </c>
      <c r="F1377">
        <v>38</v>
      </c>
      <c r="G1377">
        <v>55</v>
      </c>
      <c r="H1377">
        <f t="shared" si="43"/>
        <v>0.64861111111111103</v>
      </c>
    </row>
    <row r="1378" spans="1:8" x14ac:dyDescent="0.2">
      <c r="A1378" s="233">
        <v>2.7037037037036301E-2</v>
      </c>
      <c r="B1378" s="231">
        <f t="shared" si="42"/>
        <v>6.1643835616438363</v>
      </c>
      <c r="F1378">
        <v>38</v>
      </c>
      <c r="G1378">
        <v>56</v>
      </c>
      <c r="H1378">
        <f t="shared" si="43"/>
        <v>0.64888888888888885</v>
      </c>
    </row>
    <row r="1379" spans="1:8" x14ac:dyDescent="0.2">
      <c r="A1379" s="233">
        <v>2.7048611111110399E-2</v>
      </c>
      <c r="B1379" s="231">
        <f t="shared" si="42"/>
        <v>6.1617458279845954</v>
      </c>
      <c r="F1379">
        <v>38</v>
      </c>
      <c r="G1379">
        <v>57</v>
      </c>
      <c r="H1379">
        <f t="shared" si="43"/>
        <v>0.64916666666666667</v>
      </c>
    </row>
    <row r="1380" spans="1:8" x14ac:dyDescent="0.2">
      <c r="A1380" s="233">
        <v>2.70601851851845E-2</v>
      </c>
      <c r="B1380" s="231">
        <f t="shared" si="42"/>
        <v>6.1591103507271177</v>
      </c>
      <c r="F1380">
        <v>38</v>
      </c>
      <c r="G1380">
        <v>58</v>
      </c>
      <c r="H1380">
        <f t="shared" si="43"/>
        <v>0.64944444444444438</v>
      </c>
    </row>
    <row r="1381" spans="1:8" x14ac:dyDescent="0.2">
      <c r="A1381" s="233">
        <v>2.7071759259258601E-2</v>
      </c>
      <c r="B1381" s="231">
        <f t="shared" si="42"/>
        <v>6.1564771269773413</v>
      </c>
      <c r="F1381">
        <v>38</v>
      </c>
      <c r="G1381">
        <v>59</v>
      </c>
      <c r="H1381">
        <f t="shared" si="43"/>
        <v>0.6497222222222222</v>
      </c>
    </row>
    <row r="1382" spans="1:8" x14ac:dyDescent="0.2">
      <c r="A1382" s="233">
        <v>2.7083333333332599E-2</v>
      </c>
      <c r="B1382" s="231">
        <f t="shared" si="42"/>
        <v>6.1538461538461533</v>
      </c>
      <c r="F1382">
        <v>39</v>
      </c>
      <c r="G1382">
        <v>0</v>
      </c>
      <c r="H1382">
        <f t="shared" si="43"/>
        <v>0.65</v>
      </c>
    </row>
    <row r="1383" spans="1:8" x14ac:dyDescent="0.2">
      <c r="A1383" s="233">
        <v>2.70949074074067E-2</v>
      </c>
      <c r="B1383" s="231">
        <f t="shared" si="42"/>
        <v>6.1512174284493799</v>
      </c>
      <c r="F1383">
        <v>39</v>
      </c>
      <c r="G1383">
        <v>1</v>
      </c>
      <c r="H1383">
        <f t="shared" si="43"/>
        <v>0.65027777777777784</v>
      </c>
    </row>
    <row r="1384" spans="1:8" x14ac:dyDescent="0.2">
      <c r="A1384" s="233">
        <v>2.7106481481480801E-2</v>
      </c>
      <c r="B1384" s="231">
        <f t="shared" si="42"/>
        <v>6.1485909479077714</v>
      </c>
      <c r="F1384">
        <v>39</v>
      </c>
      <c r="G1384">
        <v>2</v>
      </c>
      <c r="H1384">
        <f t="shared" si="43"/>
        <v>0.65055555555555555</v>
      </c>
    </row>
    <row r="1385" spans="1:8" x14ac:dyDescent="0.2">
      <c r="A1385" s="233">
        <v>2.7118055555554799E-2</v>
      </c>
      <c r="B1385" s="231">
        <f t="shared" si="42"/>
        <v>6.1459667093469905</v>
      </c>
      <c r="F1385">
        <v>39</v>
      </c>
      <c r="G1385">
        <v>3</v>
      </c>
      <c r="H1385">
        <f t="shared" si="43"/>
        <v>0.65083333333333337</v>
      </c>
    </row>
    <row r="1386" spans="1:8" x14ac:dyDescent="0.2">
      <c r="A1386" s="233">
        <v>2.71296296296289E-2</v>
      </c>
      <c r="B1386" s="231">
        <f t="shared" si="42"/>
        <v>6.1433447098976108</v>
      </c>
      <c r="F1386">
        <v>39</v>
      </c>
      <c r="G1386">
        <v>4</v>
      </c>
      <c r="H1386">
        <f t="shared" si="43"/>
        <v>0.65111111111111108</v>
      </c>
    </row>
    <row r="1387" spans="1:8" x14ac:dyDescent="0.2">
      <c r="A1387" s="233">
        <v>2.7141203703703001E-2</v>
      </c>
      <c r="B1387" s="231">
        <f t="shared" si="42"/>
        <v>6.1407249466950962</v>
      </c>
      <c r="F1387">
        <v>39</v>
      </c>
      <c r="G1387">
        <v>5</v>
      </c>
      <c r="H1387">
        <f t="shared" si="43"/>
        <v>0.65138888888888891</v>
      </c>
    </row>
    <row r="1388" spans="1:8" x14ac:dyDescent="0.2">
      <c r="A1388" s="233">
        <v>2.7152777777777099E-2</v>
      </c>
      <c r="B1388" s="231">
        <f t="shared" si="42"/>
        <v>6.1381074168797944</v>
      </c>
      <c r="F1388">
        <v>39</v>
      </c>
      <c r="G1388">
        <v>6</v>
      </c>
      <c r="H1388">
        <f t="shared" si="43"/>
        <v>0.65166666666666673</v>
      </c>
    </row>
    <row r="1389" spans="1:8" x14ac:dyDescent="0.2">
      <c r="A1389" s="233">
        <v>2.71643518518511E-2</v>
      </c>
      <c r="B1389" s="231">
        <f t="shared" si="42"/>
        <v>6.1354921175969324</v>
      </c>
      <c r="F1389">
        <v>39</v>
      </c>
      <c r="G1389">
        <v>7</v>
      </c>
      <c r="H1389">
        <f t="shared" si="43"/>
        <v>0.65194444444444444</v>
      </c>
    </row>
    <row r="1390" spans="1:8" x14ac:dyDescent="0.2">
      <c r="A1390" s="233">
        <v>2.7175925925925201E-2</v>
      </c>
      <c r="B1390" s="231">
        <f t="shared" si="42"/>
        <v>6.1328790459965923</v>
      </c>
      <c r="F1390">
        <v>39</v>
      </c>
      <c r="G1390">
        <v>8</v>
      </c>
      <c r="H1390">
        <f t="shared" si="43"/>
        <v>0.65222222222222226</v>
      </c>
    </row>
    <row r="1391" spans="1:8" x14ac:dyDescent="0.2">
      <c r="A1391" s="233">
        <v>2.7187499999999299E-2</v>
      </c>
      <c r="B1391" s="231">
        <f t="shared" si="42"/>
        <v>6.1302681992337167</v>
      </c>
      <c r="F1391">
        <v>39</v>
      </c>
      <c r="G1391">
        <v>9</v>
      </c>
      <c r="H1391">
        <f t="shared" si="43"/>
        <v>0.65249999999999997</v>
      </c>
    </row>
    <row r="1392" spans="1:8" x14ac:dyDescent="0.2">
      <c r="A1392" s="233">
        <v>2.71990740740734E-2</v>
      </c>
      <c r="B1392" s="231">
        <f t="shared" si="42"/>
        <v>6.1276595744680851</v>
      </c>
      <c r="F1392">
        <v>39</v>
      </c>
      <c r="G1392">
        <v>10</v>
      </c>
      <c r="H1392">
        <f t="shared" si="43"/>
        <v>0.65277777777777779</v>
      </c>
    </row>
    <row r="1393" spans="1:8" x14ac:dyDescent="0.2">
      <c r="A1393" s="233">
        <v>2.7210648148147401E-2</v>
      </c>
      <c r="B1393" s="231">
        <f t="shared" si="42"/>
        <v>6.1250531688643122</v>
      </c>
      <c r="F1393">
        <v>39</v>
      </c>
      <c r="G1393">
        <v>11</v>
      </c>
      <c r="H1393">
        <f t="shared" si="43"/>
        <v>0.65305555555555561</v>
      </c>
    </row>
    <row r="1394" spans="1:8" x14ac:dyDescent="0.2">
      <c r="A1394" s="233">
        <v>2.7222222222221499E-2</v>
      </c>
      <c r="B1394" s="231">
        <f t="shared" si="42"/>
        <v>6.1224489795918364</v>
      </c>
      <c r="F1394">
        <v>39</v>
      </c>
      <c r="G1394">
        <v>12</v>
      </c>
      <c r="H1394">
        <f t="shared" si="43"/>
        <v>0.65333333333333332</v>
      </c>
    </row>
    <row r="1395" spans="1:8" x14ac:dyDescent="0.2">
      <c r="A1395" s="233">
        <v>2.72337962962956E-2</v>
      </c>
      <c r="B1395" s="231">
        <f t="shared" si="42"/>
        <v>6.119847003824904</v>
      </c>
      <c r="F1395">
        <v>39</v>
      </c>
      <c r="G1395">
        <v>13</v>
      </c>
      <c r="H1395">
        <f t="shared" si="43"/>
        <v>0.65361111111111114</v>
      </c>
    </row>
    <row r="1396" spans="1:8" x14ac:dyDescent="0.2">
      <c r="A1396" s="233">
        <v>2.7245370370369702E-2</v>
      </c>
      <c r="B1396" s="231">
        <f t="shared" si="42"/>
        <v>6.1172472387425652</v>
      </c>
      <c r="F1396">
        <v>39</v>
      </c>
      <c r="G1396">
        <v>14</v>
      </c>
      <c r="H1396">
        <f t="shared" si="43"/>
        <v>0.65388888888888896</v>
      </c>
    </row>
    <row r="1397" spans="1:8" x14ac:dyDescent="0.2">
      <c r="A1397" s="233">
        <v>2.7256944444443699E-2</v>
      </c>
      <c r="B1397" s="231">
        <f t="shared" si="42"/>
        <v>6.114649681528662</v>
      </c>
      <c r="F1397">
        <v>39</v>
      </c>
      <c r="G1397">
        <v>15</v>
      </c>
      <c r="H1397">
        <f t="shared" si="43"/>
        <v>0.65416666666666667</v>
      </c>
    </row>
    <row r="1398" spans="1:8" x14ac:dyDescent="0.2">
      <c r="A1398" s="233">
        <v>2.72685185185178E-2</v>
      </c>
      <c r="B1398" s="231">
        <f t="shared" si="42"/>
        <v>6.1120543293718166</v>
      </c>
      <c r="F1398">
        <v>39</v>
      </c>
      <c r="G1398">
        <v>16</v>
      </c>
      <c r="H1398">
        <f t="shared" si="43"/>
        <v>0.6544444444444445</v>
      </c>
    </row>
    <row r="1399" spans="1:8" x14ac:dyDescent="0.2">
      <c r="A1399" s="233">
        <v>2.7280092592591901E-2</v>
      </c>
      <c r="B1399" s="231">
        <f t="shared" si="42"/>
        <v>6.1094611794654226</v>
      </c>
      <c r="F1399">
        <v>39</v>
      </c>
      <c r="G1399">
        <v>17</v>
      </c>
      <c r="H1399">
        <f t="shared" si="43"/>
        <v>0.65472222222222221</v>
      </c>
    </row>
    <row r="1400" spans="1:8" x14ac:dyDescent="0.2">
      <c r="A1400" s="233">
        <v>2.7291666666665999E-2</v>
      </c>
      <c r="B1400" s="231">
        <f t="shared" si="42"/>
        <v>6.1068702290076331</v>
      </c>
      <c r="F1400">
        <v>39</v>
      </c>
      <c r="G1400">
        <v>18</v>
      </c>
      <c r="H1400">
        <f t="shared" si="43"/>
        <v>0.65500000000000003</v>
      </c>
    </row>
    <row r="1401" spans="1:8" x14ac:dyDescent="0.2">
      <c r="A1401" s="233">
        <v>2.730324074074E-2</v>
      </c>
      <c r="B1401" s="231">
        <f t="shared" si="42"/>
        <v>6.1042814752013559</v>
      </c>
      <c r="F1401">
        <v>39</v>
      </c>
      <c r="G1401">
        <v>19</v>
      </c>
      <c r="H1401">
        <f t="shared" si="43"/>
        <v>0.65527777777777785</v>
      </c>
    </row>
    <row r="1402" spans="1:8" x14ac:dyDescent="0.2">
      <c r="A1402" s="233">
        <v>2.7314814814814101E-2</v>
      </c>
      <c r="B1402" s="231">
        <f t="shared" si="42"/>
        <v>6.101694915254237</v>
      </c>
      <c r="F1402">
        <v>39</v>
      </c>
      <c r="G1402">
        <v>20</v>
      </c>
      <c r="H1402">
        <f t="shared" si="43"/>
        <v>0.65555555555555556</v>
      </c>
    </row>
    <row r="1403" spans="1:8" x14ac:dyDescent="0.2">
      <c r="A1403" s="233">
        <v>2.7326388888888199E-2</v>
      </c>
      <c r="B1403" s="231">
        <f t="shared" si="42"/>
        <v>6.099110546378653</v>
      </c>
      <c r="F1403">
        <v>39</v>
      </c>
      <c r="G1403">
        <v>21</v>
      </c>
      <c r="H1403">
        <f t="shared" si="43"/>
        <v>0.65583333333333338</v>
      </c>
    </row>
    <row r="1404" spans="1:8" x14ac:dyDescent="0.2">
      <c r="A1404" s="233">
        <v>2.73379629629622E-2</v>
      </c>
      <c r="B1404" s="231">
        <f t="shared" si="42"/>
        <v>6.096528365791702</v>
      </c>
      <c r="F1404">
        <v>39</v>
      </c>
      <c r="G1404">
        <v>22</v>
      </c>
      <c r="H1404">
        <f t="shared" si="43"/>
        <v>0.65611111111111109</v>
      </c>
    </row>
    <row r="1405" spans="1:8" x14ac:dyDescent="0.2">
      <c r="A1405" s="233">
        <v>2.7349537037036301E-2</v>
      </c>
      <c r="B1405" s="231">
        <f t="shared" si="42"/>
        <v>6.093948370715192</v>
      </c>
      <c r="F1405">
        <v>39</v>
      </c>
      <c r="G1405">
        <v>23</v>
      </c>
      <c r="H1405">
        <f t="shared" si="43"/>
        <v>0.65638888888888891</v>
      </c>
    </row>
    <row r="1406" spans="1:8" x14ac:dyDescent="0.2">
      <c r="A1406" s="233">
        <v>2.7361111111110399E-2</v>
      </c>
      <c r="B1406" s="231">
        <f t="shared" si="42"/>
        <v>6.0913705583756341</v>
      </c>
      <c r="F1406">
        <v>39</v>
      </c>
      <c r="G1406">
        <v>24</v>
      </c>
      <c r="H1406">
        <f t="shared" si="43"/>
        <v>0.65666666666666673</v>
      </c>
    </row>
    <row r="1407" spans="1:8" x14ac:dyDescent="0.2">
      <c r="A1407" s="233">
        <v>2.73726851851845E-2</v>
      </c>
      <c r="B1407" s="231">
        <f t="shared" si="42"/>
        <v>6.088794926004228</v>
      </c>
      <c r="F1407">
        <v>39</v>
      </c>
      <c r="G1407">
        <v>25</v>
      </c>
      <c r="H1407">
        <f t="shared" si="43"/>
        <v>0.65694444444444444</v>
      </c>
    </row>
    <row r="1408" spans="1:8" x14ac:dyDescent="0.2">
      <c r="A1408" s="233">
        <v>2.7384259259258501E-2</v>
      </c>
      <c r="B1408" s="231">
        <f t="shared" si="42"/>
        <v>6.0862214708368549</v>
      </c>
      <c r="F1408">
        <v>39</v>
      </c>
      <c r="G1408">
        <v>26</v>
      </c>
      <c r="H1408">
        <f t="shared" si="43"/>
        <v>0.65722222222222226</v>
      </c>
    </row>
    <row r="1409" spans="1:8" x14ac:dyDescent="0.2">
      <c r="A1409" s="233">
        <v>2.7395833333332599E-2</v>
      </c>
      <c r="B1409" s="231">
        <f t="shared" si="42"/>
        <v>6.0836501901140689</v>
      </c>
      <c r="F1409">
        <v>39</v>
      </c>
      <c r="G1409">
        <v>27</v>
      </c>
      <c r="H1409">
        <f t="shared" si="43"/>
        <v>0.65749999999999997</v>
      </c>
    </row>
    <row r="1410" spans="1:8" x14ac:dyDescent="0.2">
      <c r="A1410" s="233">
        <v>2.74074074074067E-2</v>
      </c>
      <c r="B1410" s="231">
        <f t="shared" si="42"/>
        <v>6.0810810810810807</v>
      </c>
      <c r="F1410">
        <v>39</v>
      </c>
      <c r="G1410">
        <v>28</v>
      </c>
      <c r="H1410">
        <f t="shared" si="43"/>
        <v>0.65777777777777779</v>
      </c>
    </row>
    <row r="1411" spans="1:8" x14ac:dyDescent="0.2">
      <c r="A1411" s="233">
        <v>2.7418981481480802E-2</v>
      </c>
      <c r="B1411" s="231">
        <f t="shared" ref="B1411:B1442" si="44">$C$1/H1411</f>
        <v>6.0785141409877577</v>
      </c>
      <c r="F1411">
        <v>39</v>
      </c>
      <c r="G1411">
        <v>29</v>
      </c>
      <c r="H1411">
        <f t="shared" ref="H1411:H1442" si="45">F1411/60+G1411/3600</f>
        <v>0.65805555555555562</v>
      </c>
    </row>
    <row r="1412" spans="1:8" x14ac:dyDescent="0.2">
      <c r="A1412" s="233">
        <v>2.7430555555554799E-2</v>
      </c>
      <c r="B1412" s="231">
        <f t="shared" si="44"/>
        <v>6.075949367088608</v>
      </c>
      <c r="F1412">
        <v>39</v>
      </c>
      <c r="G1412">
        <v>30</v>
      </c>
      <c r="H1412">
        <f t="shared" si="45"/>
        <v>0.65833333333333333</v>
      </c>
    </row>
    <row r="1413" spans="1:8" x14ac:dyDescent="0.2">
      <c r="A1413" s="233">
        <v>2.74421296296289E-2</v>
      </c>
      <c r="B1413" s="231">
        <f t="shared" si="44"/>
        <v>6.0733867566427664</v>
      </c>
      <c r="F1413">
        <v>39</v>
      </c>
      <c r="G1413">
        <v>31</v>
      </c>
      <c r="H1413">
        <f t="shared" si="45"/>
        <v>0.65861111111111115</v>
      </c>
    </row>
    <row r="1414" spans="1:8" x14ac:dyDescent="0.2">
      <c r="A1414" s="233">
        <v>2.7453703703703002E-2</v>
      </c>
      <c r="B1414" s="231">
        <f t="shared" si="44"/>
        <v>6.0708263069139967</v>
      </c>
      <c r="F1414">
        <v>39</v>
      </c>
      <c r="G1414">
        <v>32</v>
      </c>
      <c r="H1414">
        <f t="shared" si="45"/>
        <v>0.65888888888888886</v>
      </c>
    </row>
    <row r="1415" spans="1:8" x14ac:dyDescent="0.2">
      <c r="A1415" s="233">
        <v>2.7465277777777099E-2</v>
      </c>
      <c r="B1415" s="231">
        <f t="shared" si="44"/>
        <v>6.0682680151706698</v>
      </c>
      <c r="F1415">
        <v>39</v>
      </c>
      <c r="G1415">
        <v>33</v>
      </c>
      <c r="H1415">
        <f t="shared" si="45"/>
        <v>0.65916666666666668</v>
      </c>
    </row>
    <row r="1416" spans="1:8" x14ac:dyDescent="0.2">
      <c r="A1416" s="233">
        <v>2.74768518518511E-2</v>
      </c>
      <c r="B1416" s="231">
        <f t="shared" si="44"/>
        <v>6.0657118786857618</v>
      </c>
      <c r="F1416">
        <v>39</v>
      </c>
      <c r="G1416">
        <v>34</v>
      </c>
      <c r="H1416">
        <f t="shared" si="45"/>
        <v>0.6594444444444445</v>
      </c>
    </row>
    <row r="1417" spans="1:8" x14ac:dyDescent="0.2">
      <c r="A1417" s="233">
        <v>2.7488425925925201E-2</v>
      </c>
      <c r="B1417" s="231">
        <f t="shared" si="44"/>
        <v>6.0631578947368423</v>
      </c>
      <c r="F1417">
        <v>39</v>
      </c>
      <c r="G1417">
        <v>35</v>
      </c>
      <c r="H1417">
        <f t="shared" si="45"/>
        <v>0.65972222222222221</v>
      </c>
    </row>
    <row r="1418" spans="1:8" x14ac:dyDescent="0.2">
      <c r="A1418" s="233">
        <v>2.7499999999999299E-2</v>
      </c>
      <c r="B1418" s="231">
        <f t="shared" si="44"/>
        <v>6.0606060606060606</v>
      </c>
      <c r="F1418">
        <v>39</v>
      </c>
      <c r="G1418">
        <v>36</v>
      </c>
      <c r="H1418">
        <f t="shared" si="45"/>
        <v>0.66</v>
      </c>
    </row>
    <row r="1419" spans="1:8" x14ac:dyDescent="0.2">
      <c r="A1419" s="233">
        <v>2.75115740740733E-2</v>
      </c>
      <c r="B1419" s="231">
        <f t="shared" si="44"/>
        <v>6.0580563735801425</v>
      </c>
      <c r="F1419">
        <v>39</v>
      </c>
      <c r="G1419">
        <v>37</v>
      </c>
      <c r="H1419">
        <f t="shared" si="45"/>
        <v>0.66027777777777785</v>
      </c>
    </row>
    <row r="1420" spans="1:8" x14ac:dyDescent="0.2">
      <c r="A1420" s="233">
        <v>2.7523148148147401E-2</v>
      </c>
      <c r="B1420" s="231">
        <f t="shared" si="44"/>
        <v>6.0555088309503784</v>
      </c>
      <c r="F1420">
        <v>39</v>
      </c>
      <c r="G1420">
        <v>38</v>
      </c>
      <c r="H1420">
        <f t="shared" si="45"/>
        <v>0.66055555555555556</v>
      </c>
    </row>
    <row r="1421" spans="1:8" x14ac:dyDescent="0.2">
      <c r="A1421" s="233">
        <v>2.7534722222221499E-2</v>
      </c>
      <c r="B1421" s="231">
        <f t="shared" si="44"/>
        <v>6.0529634300126096</v>
      </c>
      <c r="F1421">
        <v>39</v>
      </c>
      <c r="G1421">
        <v>39</v>
      </c>
      <c r="H1421">
        <f t="shared" si="45"/>
        <v>0.66083333333333338</v>
      </c>
    </row>
    <row r="1422" spans="1:8" x14ac:dyDescent="0.2">
      <c r="A1422" s="233">
        <v>2.7546296296295601E-2</v>
      </c>
      <c r="B1422" s="231">
        <f t="shared" si="44"/>
        <v>6.0504201680672267</v>
      </c>
      <c r="F1422">
        <v>39</v>
      </c>
      <c r="G1422">
        <v>40</v>
      </c>
      <c r="H1422">
        <f t="shared" si="45"/>
        <v>0.66111111111111109</v>
      </c>
    </row>
    <row r="1423" spans="1:8" x14ac:dyDescent="0.2">
      <c r="A1423" s="233">
        <v>2.7557870370369601E-2</v>
      </c>
      <c r="B1423" s="231">
        <f t="shared" si="44"/>
        <v>6.0478790424191518</v>
      </c>
      <c r="F1423">
        <v>39</v>
      </c>
      <c r="G1423">
        <v>41</v>
      </c>
      <c r="H1423">
        <f t="shared" si="45"/>
        <v>0.66138888888888892</v>
      </c>
    </row>
    <row r="1424" spans="1:8" x14ac:dyDescent="0.2">
      <c r="A1424" s="233">
        <v>2.7569444444443699E-2</v>
      </c>
      <c r="B1424" s="231">
        <f t="shared" si="44"/>
        <v>6.045340050377833</v>
      </c>
      <c r="F1424">
        <v>39</v>
      </c>
      <c r="G1424">
        <v>42</v>
      </c>
      <c r="H1424">
        <f t="shared" si="45"/>
        <v>0.66166666666666674</v>
      </c>
    </row>
    <row r="1425" spans="1:8" x14ac:dyDescent="0.2">
      <c r="A1425" s="233">
        <v>2.75810185185178E-2</v>
      </c>
      <c r="B1425" s="231">
        <f t="shared" si="44"/>
        <v>6.0428031892572385</v>
      </c>
      <c r="F1425">
        <v>39</v>
      </c>
      <c r="G1425">
        <v>43</v>
      </c>
      <c r="H1425">
        <f t="shared" si="45"/>
        <v>0.66194444444444445</v>
      </c>
    </row>
    <row r="1426" spans="1:8" x14ac:dyDescent="0.2">
      <c r="A1426" s="233">
        <v>2.7592592592591898E-2</v>
      </c>
      <c r="B1426" s="231">
        <f t="shared" si="44"/>
        <v>6.0402684563758386</v>
      </c>
      <c r="F1426">
        <v>39</v>
      </c>
      <c r="G1426">
        <v>44</v>
      </c>
      <c r="H1426">
        <f t="shared" si="45"/>
        <v>0.66222222222222227</v>
      </c>
    </row>
    <row r="1427" spans="1:8" x14ac:dyDescent="0.2">
      <c r="A1427" s="233">
        <v>2.7604166666665899E-2</v>
      </c>
      <c r="B1427" s="231">
        <f t="shared" si="44"/>
        <v>6.0377358490566042</v>
      </c>
      <c r="F1427">
        <v>39</v>
      </c>
      <c r="G1427">
        <v>45</v>
      </c>
      <c r="H1427">
        <f t="shared" si="45"/>
        <v>0.66249999999999998</v>
      </c>
    </row>
    <row r="1428" spans="1:8" x14ac:dyDescent="0.2">
      <c r="A1428" s="233">
        <v>2.761574074074E-2</v>
      </c>
      <c r="B1428" s="231">
        <f t="shared" si="44"/>
        <v>6.0352053646269903</v>
      </c>
      <c r="F1428">
        <v>39</v>
      </c>
      <c r="G1428">
        <v>46</v>
      </c>
      <c r="H1428">
        <f t="shared" si="45"/>
        <v>0.6627777777777778</v>
      </c>
    </row>
    <row r="1429" spans="1:8" x14ac:dyDescent="0.2">
      <c r="A1429" s="233">
        <v>2.7627314814814102E-2</v>
      </c>
      <c r="B1429" s="231">
        <f t="shared" si="44"/>
        <v>6.0326770004189356</v>
      </c>
      <c r="F1429">
        <v>39</v>
      </c>
      <c r="G1429">
        <v>47</v>
      </c>
      <c r="H1429">
        <f t="shared" si="45"/>
        <v>0.66305555555555562</v>
      </c>
    </row>
    <row r="1430" spans="1:8" x14ac:dyDescent="0.2">
      <c r="A1430" s="233">
        <v>2.76388888888882E-2</v>
      </c>
      <c r="B1430" s="231">
        <f t="shared" si="44"/>
        <v>6.0301507537688446</v>
      </c>
      <c r="F1430">
        <v>39</v>
      </c>
      <c r="G1430">
        <v>48</v>
      </c>
      <c r="H1430">
        <f t="shared" si="45"/>
        <v>0.66333333333333333</v>
      </c>
    </row>
    <row r="1431" spans="1:8" x14ac:dyDescent="0.2">
      <c r="A1431" s="233">
        <v>2.76504629629622E-2</v>
      </c>
      <c r="B1431" s="231">
        <f t="shared" si="44"/>
        <v>6.0276266220175803</v>
      </c>
      <c r="F1431">
        <v>39</v>
      </c>
      <c r="G1431">
        <v>49</v>
      </c>
      <c r="H1431">
        <f t="shared" si="45"/>
        <v>0.66361111111111115</v>
      </c>
    </row>
    <row r="1432" spans="1:8" x14ac:dyDescent="0.2">
      <c r="A1432" s="233">
        <v>2.7662037037036302E-2</v>
      </c>
      <c r="B1432" s="231">
        <f t="shared" si="44"/>
        <v>6.0251046025104609</v>
      </c>
      <c r="F1432">
        <v>39</v>
      </c>
      <c r="G1432">
        <v>50</v>
      </c>
      <c r="H1432">
        <f t="shared" si="45"/>
        <v>0.66388888888888886</v>
      </c>
    </row>
    <row r="1433" spans="1:8" x14ac:dyDescent="0.2">
      <c r="A1433" s="233">
        <v>2.7673611111110399E-2</v>
      </c>
      <c r="B1433" s="231">
        <f t="shared" si="44"/>
        <v>6.0225846925972393</v>
      </c>
      <c r="F1433">
        <v>39</v>
      </c>
      <c r="G1433">
        <v>51</v>
      </c>
      <c r="H1433">
        <f t="shared" si="45"/>
        <v>0.66416666666666668</v>
      </c>
    </row>
    <row r="1434" spans="1:8" x14ac:dyDescent="0.2">
      <c r="A1434" s="233">
        <v>2.7685185185184501E-2</v>
      </c>
      <c r="B1434" s="231">
        <f t="shared" si="44"/>
        <v>6.0200668896321066</v>
      </c>
      <c r="F1434">
        <v>39</v>
      </c>
      <c r="G1434">
        <v>52</v>
      </c>
      <c r="H1434">
        <f t="shared" si="45"/>
        <v>0.6644444444444445</v>
      </c>
    </row>
    <row r="1435" spans="1:8" x14ac:dyDescent="0.2">
      <c r="A1435" s="233">
        <v>2.7696759259258501E-2</v>
      </c>
      <c r="B1435" s="231">
        <f t="shared" si="44"/>
        <v>6.0175511909736734</v>
      </c>
      <c r="F1435">
        <v>39</v>
      </c>
      <c r="G1435">
        <v>53</v>
      </c>
      <c r="H1435">
        <f t="shared" si="45"/>
        <v>0.66472222222222221</v>
      </c>
    </row>
    <row r="1436" spans="1:8" x14ac:dyDescent="0.2">
      <c r="A1436" s="233">
        <v>2.7708333333332599E-2</v>
      </c>
      <c r="B1436" s="231">
        <f t="shared" si="44"/>
        <v>6.0150375939849621</v>
      </c>
      <c r="F1436">
        <v>39</v>
      </c>
      <c r="G1436">
        <v>54</v>
      </c>
      <c r="H1436">
        <f t="shared" si="45"/>
        <v>0.66500000000000004</v>
      </c>
    </row>
    <row r="1437" spans="1:8" x14ac:dyDescent="0.2">
      <c r="A1437" s="233">
        <v>2.7719907407406701E-2</v>
      </c>
      <c r="B1437" s="231">
        <f t="shared" si="44"/>
        <v>6.0125260960334028</v>
      </c>
      <c r="F1437">
        <v>39</v>
      </c>
      <c r="G1437">
        <v>55</v>
      </c>
      <c r="H1437">
        <f t="shared" si="45"/>
        <v>0.66527777777777775</v>
      </c>
    </row>
    <row r="1438" spans="1:8" x14ac:dyDescent="0.2">
      <c r="A1438" s="233">
        <v>2.7731481481480701E-2</v>
      </c>
      <c r="B1438" s="231">
        <f t="shared" si="44"/>
        <v>6.010016694490818</v>
      </c>
      <c r="F1438">
        <v>39</v>
      </c>
      <c r="G1438">
        <v>56</v>
      </c>
      <c r="H1438">
        <f t="shared" si="45"/>
        <v>0.66555555555555557</v>
      </c>
    </row>
    <row r="1439" spans="1:8" x14ac:dyDescent="0.2">
      <c r="A1439" s="233">
        <v>2.7743055555554799E-2</v>
      </c>
      <c r="B1439" s="231">
        <f t="shared" si="44"/>
        <v>6.0075093867334166</v>
      </c>
      <c r="F1439">
        <v>39</v>
      </c>
      <c r="G1439">
        <v>57</v>
      </c>
      <c r="H1439">
        <f t="shared" si="45"/>
        <v>0.66583333333333339</v>
      </c>
    </row>
    <row r="1440" spans="1:8" x14ac:dyDescent="0.2">
      <c r="A1440" s="233">
        <v>2.7754629629628901E-2</v>
      </c>
      <c r="B1440" s="231">
        <f t="shared" si="44"/>
        <v>6.0050041701417847</v>
      </c>
      <c r="F1440">
        <v>39</v>
      </c>
      <c r="G1440">
        <v>58</v>
      </c>
      <c r="H1440">
        <f t="shared" si="45"/>
        <v>0.6661111111111111</v>
      </c>
    </row>
    <row r="1441" spans="1:8" x14ac:dyDescent="0.2">
      <c r="A1441" s="233">
        <v>2.7766203703702998E-2</v>
      </c>
      <c r="B1441" s="231">
        <f t="shared" si="44"/>
        <v>6.0025010421008753</v>
      </c>
      <c r="F1441">
        <v>39</v>
      </c>
      <c r="G1441">
        <v>59</v>
      </c>
      <c r="H1441">
        <f t="shared" si="45"/>
        <v>0.66638888888888892</v>
      </c>
    </row>
    <row r="1442" spans="1:8" x14ac:dyDescent="0.2">
      <c r="A1442" s="233">
        <v>2.7777777777776999E-2</v>
      </c>
      <c r="B1442" s="231">
        <f t="shared" si="44"/>
        <v>6</v>
      </c>
      <c r="F1442">
        <v>40</v>
      </c>
      <c r="G1442">
        <v>0</v>
      </c>
      <c r="H1442">
        <f t="shared" si="45"/>
        <v>0.66666666666666663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Y350"/>
  <sheetViews>
    <sheetView tabSelected="1" workbookViewId="0">
      <pane xSplit="11910" topLeftCell="QC1" activePane="topRight"/>
      <selection activeCell="Y17" sqref="Y17"/>
      <selection pane="topRight" activeCell="QI48" sqref="QI48"/>
    </sheetView>
  </sheetViews>
  <sheetFormatPr defaultRowHeight="12.75" x14ac:dyDescent="0.2"/>
  <cols>
    <col min="6" max="18" width="0" hidden="1" customWidth="1"/>
    <col min="26" max="26" width="8.85546875" customWidth="1"/>
    <col min="27" max="75" width="9.140625" hidden="1" customWidth="1"/>
    <col min="76" max="76" width="0.28515625" hidden="1" customWidth="1"/>
    <col min="77" max="106" width="9.140625" hidden="1" customWidth="1"/>
    <col min="107" max="107" width="0.140625" hidden="1" customWidth="1"/>
    <col min="108" max="138" width="9.140625" hidden="1" customWidth="1"/>
    <col min="139" max="139" width="0.140625" hidden="1" customWidth="1"/>
    <col min="140" max="211" width="9.140625" hidden="1" customWidth="1"/>
    <col min="212" max="212" width="0.85546875" hidden="1" customWidth="1"/>
    <col min="213" max="215" width="9.140625" hidden="1" customWidth="1"/>
    <col min="216" max="216" width="4.140625" hidden="1" customWidth="1"/>
    <col min="217" max="250" width="9.140625" hidden="1" customWidth="1"/>
    <col min="251" max="251" width="2.140625" hidden="1" customWidth="1"/>
    <col min="252" max="285" width="9.140625" hidden="1" customWidth="1"/>
    <col min="286" max="286" width="9" hidden="1" customWidth="1"/>
    <col min="287" max="355" width="9.140625" hidden="1" customWidth="1"/>
    <col min="356" max="356" width="7" hidden="1" customWidth="1"/>
    <col min="357" max="378" width="9.140625" hidden="1" customWidth="1"/>
    <col min="379" max="379" width="10.42578125" hidden="1" customWidth="1"/>
    <col min="380" max="380" width="10.28515625" hidden="1" customWidth="1"/>
    <col min="381" max="384" width="9.140625" hidden="1" customWidth="1"/>
    <col min="385" max="385" width="0.140625" hidden="1" customWidth="1"/>
    <col min="386" max="405" width="9.140625" hidden="1" customWidth="1"/>
    <col min="406" max="423" width="10.42578125" hidden="1" customWidth="1"/>
    <col min="424" max="427" width="9.140625" hidden="1" customWidth="1"/>
    <col min="428" max="428" width="9.28515625" hidden="1" customWidth="1"/>
    <col min="429" max="429" width="10.140625" hidden="1" customWidth="1"/>
    <col min="430" max="438" width="10.42578125" hidden="1" customWidth="1"/>
    <col min="439" max="467" width="10.42578125" customWidth="1"/>
  </cols>
  <sheetData>
    <row r="1" spans="1:467" ht="13.5" thickBot="1" x14ac:dyDescent="0.25">
      <c r="A1" s="85"/>
      <c r="B1" s="85"/>
      <c r="C1" s="85"/>
      <c r="D1" s="85"/>
      <c r="E1" s="86"/>
      <c r="F1" s="87" t="s">
        <v>29</v>
      </c>
      <c r="G1" s="87" t="s">
        <v>29</v>
      </c>
      <c r="H1" s="87" t="s">
        <v>29</v>
      </c>
      <c r="I1" s="87" t="s">
        <v>29</v>
      </c>
      <c r="J1" s="87" t="s">
        <v>29</v>
      </c>
      <c r="K1" s="87" t="s">
        <v>29</v>
      </c>
      <c r="L1" s="87" t="s">
        <v>29</v>
      </c>
      <c r="M1" s="87" t="s">
        <v>29</v>
      </c>
      <c r="N1" s="87" t="s">
        <v>29</v>
      </c>
      <c r="O1" s="87" t="s">
        <v>29</v>
      </c>
      <c r="P1" s="87" t="s">
        <v>29</v>
      </c>
      <c r="Q1" s="87" t="s">
        <v>29</v>
      </c>
      <c r="R1" s="87" t="s">
        <v>29</v>
      </c>
      <c r="S1" s="87" t="s">
        <v>29</v>
      </c>
      <c r="T1" s="87" t="s">
        <v>29</v>
      </c>
      <c r="U1" s="87" t="s">
        <v>29</v>
      </c>
      <c r="V1" s="87" t="s">
        <v>29</v>
      </c>
      <c r="W1" s="87" t="s">
        <v>29</v>
      </c>
      <c r="X1" s="89" t="s">
        <v>28</v>
      </c>
      <c r="Y1" s="80" t="s">
        <v>124</v>
      </c>
      <c r="Z1" s="96" t="s">
        <v>124</v>
      </c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135" t="s">
        <v>161</v>
      </c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 t="s">
        <v>279</v>
      </c>
      <c r="JM1" s="35" t="s">
        <v>279</v>
      </c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 t="s">
        <v>391</v>
      </c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</row>
    <row r="2" spans="1:467" ht="14.25" thickTop="1" thickBot="1" x14ac:dyDescent="0.25">
      <c r="A2" s="82" t="s">
        <v>0</v>
      </c>
      <c r="B2" s="99"/>
      <c r="C2" s="99"/>
      <c r="D2" s="99"/>
      <c r="E2" s="83" t="s">
        <v>4</v>
      </c>
      <c r="F2" s="83">
        <v>2001</v>
      </c>
      <c r="G2" s="83">
        <v>2002</v>
      </c>
      <c r="H2" s="83">
        <v>2003</v>
      </c>
      <c r="I2" s="83">
        <v>2004</v>
      </c>
      <c r="J2" s="83">
        <v>2005</v>
      </c>
      <c r="K2" s="83">
        <v>2006</v>
      </c>
      <c r="L2" s="83">
        <v>2007</v>
      </c>
      <c r="M2" s="83">
        <v>2008</v>
      </c>
      <c r="N2" s="83">
        <v>2009</v>
      </c>
      <c r="O2" s="83">
        <v>2010</v>
      </c>
      <c r="P2" s="83">
        <v>2011</v>
      </c>
      <c r="Q2" s="83">
        <v>2012</v>
      </c>
      <c r="R2" s="83">
        <v>2013</v>
      </c>
      <c r="S2" s="83">
        <v>2014</v>
      </c>
      <c r="T2" s="83">
        <v>2015</v>
      </c>
      <c r="U2" s="83">
        <v>2016</v>
      </c>
      <c r="V2" s="83">
        <v>2017</v>
      </c>
      <c r="W2" s="83">
        <v>2018</v>
      </c>
      <c r="X2" s="90"/>
      <c r="Y2" s="80" t="s">
        <v>128</v>
      </c>
      <c r="Z2" s="96" t="s">
        <v>125</v>
      </c>
      <c r="AA2" s="84">
        <v>37153</v>
      </c>
      <c r="AB2" s="84">
        <v>37161</v>
      </c>
      <c r="AC2" s="84">
        <v>37167</v>
      </c>
      <c r="AD2" s="84">
        <v>37174</v>
      </c>
      <c r="AE2" s="84">
        <v>37181</v>
      </c>
      <c r="AF2" s="84">
        <v>37188</v>
      </c>
      <c r="AG2" s="84">
        <v>37356</v>
      </c>
      <c r="AH2" s="84">
        <v>37363</v>
      </c>
      <c r="AI2" s="84">
        <v>37370</v>
      </c>
      <c r="AJ2" s="84">
        <v>37391</v>
      </c>
      <c r="AK2" s="84">
        <v>37398</v>
      </c>
      <c r="AL2" s="84">
        <v>37405</v>
      </c>
      <c r="AM2" s="84">
        <v>37412</v>
      </c>
      <c r="AN2" s="84">
        <v>37419</v>
      </c>
      <c r="AO2" s="84">
        <v>37426</v>
      </c>
      <c r="AP2" s="84">
        <v>37433</v>
      </c>
      <c r="AQ2" s="84">
        <v>37461</v>
      </c>
      <c r="AR2" s="84">
        <v>37468</v>
      </c>
      <c r="AS2" s="84">
        <v>37475</v>
      </c>
      <c r="AT2" s="84">
        <v>37482</v>
      </c>
      <c r="AU2" s="84">
        <v>37489</v>
      </c>
      <c r="AV2" s="84">
        <v>37496</v>
      </c>
      <c r="AW2" s="84">
        <v>37503</v>
      </c>
      <c r="AX2" s="84">
        <v>37510</v>
      </c>
      <c r="AY2" s="84">
        <v>37517</v>
      </c>
      <c r="AZ2" s="84">
        <v>37531</v>
      </c>
      <c r="BA2" s="84">
        <v>37727</v>
      </c>
      <c r="BB2" s="84">
        <v>37734</v>
      </c>
      <c r="BC2" s="84">
        <v>37741</v>
      </c>
      <c r="BD2" s="84">
        <v>37748</v>
      </c>
      <c r="BE2" s="84">
        <v>37755</v>
      </c>
      <c r="BF2" s="84">
        <v>37762</v>
      </c>
      <c r="BG2" s="84">
        <v>37769</v>
      </c>
      <c r="BH2" s="84">
        <v>37776</v>
      </c>
      <c r="BI2" s="84">
        <v>37783</v>
      </c>
      <c r="BJ2" s="84">
        <v>37790</v>
      </c>
      <c r="BK2" s="84">
        <v>37797</v>
      </c>
      <c r="BL2" s="84">
        <v>37804</v>
      </c>
      <c r="BM2" s="84">
        <v>37811</v>
      </c>
      <c r="BN2" s="84">
        <v>37818</v>
      </c>
      <c r="BO2" s="84">
        <v>37825</v>
      </c>
      <c r="BP2" s="84">
        <v>37832</v>
      </c>
      <c r="BQ2" s="84">
        <v>37839</v>
      </c>
      <c r="BR2" s="84">
        <v>37846</v>
      </c>
      <c r="BS2" s="84">
        <v>37853</v>
      </c>
      <c r="BT2" s="84">
        <v>37860</v>
      </c>
      <c r="BU2" s="84">
        <v>37867</v>
      </c>
      <c r="BV2" s="84">
        <v>37874</v>
      </c>
      <c r="BW2" s="84">
        <v>37888</v>
      </c>
      <c r="BX2" s="84">
        <v>37895</v>
      </c>
      <c r="BY2" s="84">
        <v>37902</v>
      </c>
      <c r="BZ2" s="84">
        <v>37909</v>
      </c>
      <c r="CA2" s="84">
        <v>38098</v>
      </c>
      <c r="CB2" s="84">
        <v>38105</v>
      </c>
      <c r="CC2" s="84">
        <v>38112</v>
      </c>
      <c r="CD2" s="84">
        <v>38119</v>
      </c>
      <c r="CE2" s="84">
        <v>38126</v>
      </c>
      <c r="CF2" s="84">
        <v>38133</v>
      </c>
      <c r="CG2" s="84">
        <v>38140</v>
      </c>
      <c r="CH2" s="84">
        <v>38147</v>
      </c>
      <c r="CI2" s="84">
        <v>38154</v>
      </c>
      <c r="CJ2" s="84">
        <v>38168</v>
      </c>
      <c r="CK2" s="84">
        <v>38175</v>
      </c>
      <c r="CL2" s="84">
        <v>38203</v>
      </c>
      <c r="CM2" s="84">
        <v>38210</v>
      </c>
      <c r="CN2" s="84">
        <v>38217</v>
      </c>
      <c r="CO2" s="84">
        <v>38231</v>
      </c>
      <c r="CP2" s="84">
        <v>38238</v>
      </c>
      <c r="CQ2" s="84">
        <v>38259</v>
      </c>
      <c r="CR2" s="84">
        <v>38266</v>
      </c>
      <c r="CS2" s="84">
        <v>38483</v>
      </c>
      <c r="CT2" s="84">
        <v>38490</v>
      </c>
      <c r="CU2" s="84">
        <v>38497</v>
      </c>
      <c r="CV2" s="84">
        <v>38504</v>
      </c>
      <c r="CW2" s="84">
        <v>38511</v>
      </c>
      <c r="CX2" s="84">
        <v>38518</v>
      </c>
      <c r="CY2" s="84">
        <v>38525</v>
      </c>
      <c r="CZ2" s="84">
        <v>38532</v>
      </c>
      <c r="DA2" s="84">
        <v>38539</v>
      </c>
      <c r="DB2" s="84">
        <v>38546</v>
      </c>
      <c r="DC2" s="84">
        <v>38553</v>
      </c>
      <c r="DD2" s="84">
        <v>38560</v>
      </c>
      <c r="DE2" s="84">
        <v>38567</v>
      </c>
      <c r="DF2" s="84">
        <v>38574</v>
      </c>
      <c r="DG2" s="84">
        <v>38581</v>
      </c>
      <c r="DH2" s="84">
        <v>38588</v>
      </c>
      <c r="DI2" s="84">
        <v>38595</v>
      </c>
      <c r="DJ2" s="84">
        <v>38602</v>
      </c>
      <c r="DK2" s="84">
        <v>38609</v>
      </c>
      <c r="DL2" s="84">
        <v>38616</v>
      </c>
      <c r="DM2" s="84">
        <v>38623</v>
      </c>
      <c r="DN2" s="84">
        <v>38630</v>
      </c>
      <c r="DO2" s="84">
        <v>38637</v>
      </c>
      <c r="DP2" s="84">
        <v>38833</v>
      </c>
      <c r="DQ2" s="84">
        <v>38840</v>
      </c>
      <c r="DR2" s="84">
        <v>38847</v>
      </c>
      <c r="DS2" s="84">
        <v>38854</v>
      </c>
      <c r="DT2" s="84">
        <v>38861</v>
      </c>
      <c r="DU2" s="84">
        <v>38868</v>
      </c>
      <c r="DV2" s="84">
        <v>38875</v>
      </c>
      <c r="DW2" s="84">
        <v>38882</v>
      </c>
      <c r="DX2" s="84">
        <v>38889</v>
      </c>
      <c r="DY2" s="84">
        <v>38896</v>
      </c>
      <c r="DZ2" s="84">
        <v>38903</v>
      </c>
      <c r="EA2" s="84">
        <v>38910</v>
      </c>
      <c r="EB2" s="84">
        <v>38917</v>
      </c>
      <c r="EC2" s="84">
        <v>38924</v>
      </c>
      <c r="ED2" s="84">
        <v>38931</v>
      </c>
      <c r="EE2" s="84">
        <v>38938</v>
      </c>
      <c r="EF2" s="84">
        <v>38945</v>
      </c>
      <c r="EG2" s="84">
        <v>38952</v>
      </c>
      <c r="EH2" s="84">
        <v>38959</v>
      </c>
      <c r="EI2" s="84">
        <v>38966</v>
      </c>
      <c r="EJ2" s="84">
        <v>38973</v>
      </c>
      <c r="EK2" s="84">
        <v>38980</v>
      </c>
      <c r="EL2" s="84">
        <v>38987</v>
      </c>
      <c r="EM2" s="84">
        <v>38994</v>
      </c>
      <c r="EN2" s="84">
        <v>39204</v>
      </c>
      <c r="EO2" s="84">
        <v>39211</v>
      </c>
      <c r="EP2" s="84">
        <v>39218</v>
      </c>
      <c r="EQ2" s="84">
        <v>39225</v>
      </c>
      <c r="ER2" s="84">
        <v>39232</v>
      </c>
      <c r="ES2" s="84">
        <v>39239</v>
      </c>
      <c r="ET2" s="84">
        <v>39246</v>
      </c>
      <c r="EU2" s="84">
        <v>39253</v>
      </c>
      <c r="EV2" s="84">
        <v>39260</v>
      </c>
      <c r="EW2" s="84">
        <v>39267</v>
      </c>
      <c r="EX2" s="84">
        <v>39274</v>
      </c>
      <c r="EY2" s="84">
        <v>39281</v>
      </c>
      <c r="EZ2" s="84">
        <v>39288</v>
      </c>
      <c r="FA2" s="84">
        <v>39295</v>
      </c>
      <c r="FB2" s="84">
        <v>39302</v>
      </c>
      <c r="FC2" s="84">
        <v>39309</v>
      </c>
      <c r="FD2" s="84">
        <v>39316</v>
      </c>
      <c r="FE2" s="84">
        <v>39323</v>
      </c>
      <c r="FF2" s="84">
        <v>39330</v>
      </c>
      <c r="FG2" s="84">
        <v>39337</v>
      </c>
      <c r="FH2" s="84">
        <v>39344</v>
      </c>
      <c r="FI2" s="84">
        <v>39351</v>
      </c>
      <c r="FJ2" s="84">
        <v>39554</v>
      </c>
      <c r="FK2" s="84">
        <v>39561</v>
      </c>
      <c r="FL2" s="84">
        <v>39568</v>
      </c>
      <c r="FM2" s="84">
        <v>39575</v>
      </c>
      <c r="FN2" s="84">
        <v>39582</v>
      </c>
      <c r="FO2" s="84">
        <v>39589</v>
      </c>
      <c r="FP2" s="84">
        <v>39596</v>
      </c>
      <c r="FQ2" s="84">
        <v>39603</v>
      </c>
      <c r="FR2" s="84">
        <v>39610</v>
      </c>
      <c r="FS2" s="84">
        <v>39617</v>
      </c>
      <c r="FT2" s="84">
        <v>39624</v>
      </c>
      <c r="FU2" s="84">
        <v>39631</v>
      </c>
      <c r="FV2" s="84">
        <v>39638</v>
      </c>
      <c r="FW2" s="84">
        <v>39645</v>
      </c>
      <c r="FX2" s="84">
        <v>39652</v>
      </c>
      <c r="FY2" s="84">
        <v>39659</v>
      </c>
      <c r="FZ2" s="84">
        <v>39666</v>
      </c>
      <c r="GA2" s="84">
        <v>39673</v>
      </c>
      <c r="GB2" s="84">
        <v>39680</v>
      </c>
      <c r="GC2" s="84">
        <v>39687</v>
      </c>
      <c r="GD2" s="84">
        <v>39694</v>
      </c>
      <c r="GE2" s="84">
        <v>39701</v>
      </c>
      <c r="GF2" s="84">
        <v>39708</v>
      </c>
      <c r="GG2" s="84">
        <v>39715</v>
      </c>
      <c r="GH2" s="84">
        <v>39722</v>
      </c>
      <c r="GI2" s="84">
        <v>39729</v>
      </c>
      <c r="GJ2" s="84">
        <v>39925</v>
      </c>
      <c r="GK2" s="84">
        <v>39932</v>
      </c>
      <c r="GL2" s="84">
        <v>39939</v>
      </c>
      <c r="GM2" s="84">
        <v>39946</v>
      </c>
      <c r="GN2" s="84">
        <v>39953</v>
      </c>
      <c r="GO2" s="84">
        <v>39960</v>
      </c>
      <c r="GP2" s="84">
        <v>39967</v>
      </c>
      <c r="GQ2" s="84">
        <v>39974</v>
      </c>
      <c r="GR2" s="84">
        <v>39981</v>
      </c>
      <c r="GS2" s="84">
        <v>39988</v>
      </c>
      <c r="GT2" s="84">
        <v>39995</v>
      </c>
      <c r="GU2" s="84">
        <v>40002</v>
      </c>
      <c r="GV2" s="84">
        <v>40009</v>
      </c>
      <c r="GW2" s="84">
        <v>40016</v>
      </c>
      <c r="GX2" s="84">
        <v>40023</v>
      </c>
      <c r="GY2" s="84">
        <v>40030</v>
      </c>
      <c r="GZ2" s="84">
        <v>40037</v>
      </c>
      <c r="HA2" s="84">
        <v>40044</v>
      </c>
      <c r="HB2" s="84">
        <v>40051</v>
      </c>
      <c r="HC2" s="84">
        <v>40058</v>
      </c>
      <c r="HD2" s="84">
        <v>40065</v>
      </c>
      <c r="HE2" s="84">
        <v>40072</v>
      </c>
      <c r="HF2" s="84">
        <v>40079</v>
      </c>
      <c r="HG2" s="84">
        <v>40086</v>
      </c>
      <c r="HH2" s="84">
        <v>40093</v>
      </c>
      <c r="HI2" s="84">
        <v>40100</v>
      </c>
      <c r="HJ2" s="84">
        <v>40275</v>
      </c>
      <c r="HK2" s="84">
        <v>40282</v>
      </c>
      <c r="HL2" s="84">
        <v>40289</v>
      </c>
      <c r="HM2" s="84">
        <v>40296</v>
      </c>
      <c r="HN2" s="84">
        <v>40303</v>
      </c>
      <c r="HO2" s="84">
        <v>40310</v>
      </c>
      <c r="HP2" s="84">
        <v>40317</v>
      </c>
      <c r="HQ2" s="84">
        <v>40324</v>
      </c>
      <c r="HR2" s="84">
        <v>40331</v>
      </c>
      <c r="HS2" s="84">
        <v>40338</v>
      </c>
      <c r="HT2" s="84">
        <v>40345</v>
      </c>
      <c r="HU2" s="84">
        <v>40352</v>
      </c>
      <c r="HV2" s="84">
        <v>40359</v>
      </c>
      <c r="HW2" s="84">
        <v>40366</v>
      </c>
      <c r="HX2" s="84">
        <v>40373</v>
      </c>
      <c r="HY2" s="84">
        <v>40380</v>
      </c>
      <c r="HZ2" s="84">
        <v>40387</v>
      </c>
      <c r="IA2" s="84">
        <v>40394</v>
      </c>
      <c r="IB2" s="84">
        <v>40401</v>
      </c>
      <c r="IC2" s="84">
        <v>40408</v>
      </c>
      <c r="ID2" s="84">
        <v>40415</v>
      </c>
      <c r="IE2" s="84">
        <v>40422</v>
      </c>
      <c r="IF2" s="84">
        <v>40429</v>
      </c>
      <c r="IG2" s="84">
        <v>40436</v>
      </c>
      <c r="IH2" s="84">
        <v>40443</v>
      </c>
      <c r="II2" s="84">
        <v>40450</v>
      </c>
      <c r="IJ2" s="84">
        <v>40653</v>
      </c>
      <c r="IK2" s="84">
        <v>40660</v>
      </c>
      <c r="IL2" s="84">
        <v>40667</v>
      </c>
      <c r="IM2" s="84">
        <v>40674</v>
      </c>
      <c r="IN2" s="84">
        <v>40681</v>
      </c>
      <c r="IO2" s="84">
        <v>40688</v>
      </c>
      <c r="IP2" s="84">
        <v>40695</v>
      </c>
      <c r="IQ2" s="84">
        <v>40702</v>
      </c>
      <c r="IR2" s="84">
        <v>40709</v>
      </c>
      <c r="IS2" s="84">
        <v>40716</v>
      </c>
      <c r="IT2" s="84">
        <v>40723</v>
      </c>
      <c r="IU2" s="84">
        <v>40730</v>
      </c>
      <c r="IV2" s="84">
        <v>40737</v>
      </c>
      <c r="IW2" s="84">
        <v>40744</v>
      </c>
      <c r="IX2" s="84">
        <v>40751</v>
      </c>
      <c r="IY2" s="84">
        <v>40758</v>
      </c>
      <c r="IZ2" s="84">
        <v>40765</v>
      </c>
      <c r="JA2" s="84">
        <v>40772</v>
      </c>
      <c r="JB2" s="84">
        <v>40779</v>
      </c>
      <c r="JC2" s="84">
        <v>40786</v>
      </c>
      <c r="JD2" s="84">
        <v>40793</v>
      </c>
      <c r="JE2" s="84">
        <v>40800</v>
      </c>
      <c r="JF2" s="84">
        <v>40807</v>
      </c>
      <c r="JG2" s="84">
        <v>40814</v>
      </c>
      <c r="JH2" s="84">
        <v>40821</v>
      </c>
      <c r="JI2" s="84">
        <v>41010</v>
      </c>
      <c r="JJ2" s="84">
        <v>41017</v>
      </c>
      <c r="JK2" s="84">
        <v>41024</v>
      </c>
      <c r="JL2" s="84">
        <v>41031</v>
      </c>
      <c r="JM2" s="84">
        <v>41038</v>
      </c>
      <c r="JN2" s="84">
        <v>41045</v>
      </c>
      <c r="JO2" s="84">
        <v>41052</v>
      </c>
      <c r="JP2" s="84">
        <v>41059</v>
      </c>
      <c r="JQ2" s="84">
        <v>41066</v>
      </c>
      <c r="JR2" s="84">
        <v>41073</v>
      </c>
      <c r="JS2" s="84">
        <v>41080</v>
      </c>
      <c r="JT2" s="84">
        <v>41087</v>
      </c>
      <c r="JU2" s="84">
        <v>41094</v>
      </c>
      <c r="JV2" s="84">
        <v>41101</v>
      </c>
      <c r="JW2" s="84">
        <v>41108</v>
      </c>
      <c r="JX2" s="84">
        <v>41115</v>
      </c>
      <c r="JY2" s="84">
        <v>41122</v>
      </c>
      <c r="JZ2" s="84">
        <v>41129</v>
      </c>
      <c r="KA2" s="84">
        <v>41136</v>
      </c>
      <c r="KB2" s="84">
        <v>41143</v>
      </c>
      <c r="KC2" s="84">
        <v>41150</v>
      </c>
      <c r="KD2" s="84">
        <v>41157</v>
      </c>
      <c r="KE2" s="84">
        <v>41164</v>
      </c>
      <c r="KF2" s="84">
        <v>41171</v>
      </c>
      <c r="KG2" s="84">
        <v>41178</v>
      </c>
      <c r="KH2" s="84">
        <v>41185</v>
      </c>
      <c r="KI2" s="84">
        <v>41192</v>
      </c>
      <c r="KJ2" s="84">
        <v>41199</v>
      </c>
      <c r="KK2" s="84">
        <v>41206</v>
      </c>
      <c r="KL2" s="84">
        <v>41395</v>
      </c>
      <c r="KM2" s="84">
        <v>41402</v>
      </c>
      <c r="KN2" s="84">
        <v>41409</v>
      </c>
      <c r="KO2" s="84">
        <v>41416</v>
      </c>
      <c r="KP2" s="84">
        <v>41423</v>
      </c>
      <c r="KQ2" s="84">
        <v>41430</v>
      </c>
      <c r="KR2" s="84">
        <v>41437</v>
      </c>
      <c r="KS2" s="84">
        <v>41444</v>
      </c>
      <c r="KT2" s="84">
        <v>41451</v>
      </c>
      <c r="KU2" s="84">
        <v>41458</v>
      </c>
      <c r="KV2" s="84">
        <v>41465</v>
      </c>
      <c r="KW2" s="84">
        <v>41472</v>
      </c>
      <c r="KX2" s="84">
        <v>41479</v>
      </c>
      <c r="KY2" s="84">
        <v>41486</v>
      </c>
      <c r="KZ2" s="84">
        <v>41493</v>
      </c>
      <c r="LA2" s="84">
        <v>41500</v>
      </c>
      <c r="LB2" s="84">
        <v>41507</v>
      </c>
      <c r="LC2" s="84">
        <v>41514</v>
      </c>
      <c r="LD2" s="84">
        <v>41521</v>
      </c>
      <c r="LE2" s="84">
        <v>41528</v>
      </c>
      <c r="LF2" s="84">
        <v>41535</v>
      </c>
      <c r="LG2" s="84">
        <v>41542</v>
      </c>
      <c r="LH2" s="84">
        <v>41549</v>
      </c>
      <c r="LI2" s="84">
        <v>41556</v>
      </c>
      <c r="LJ2" s="84">
        <v>41563</v>
      </c>
      <c r="LK2" s="84">
        <v>41731</v>
      </c>
      <c r="LL2" s="84">
        <v>41738</v>
      </c>
      <c r="LM2" s="84">
        <v>41745</v>
      </c>
      <c r="LN2" s="84">
        <v>41752</v>
      </c>
      <c r="LO2" s="84">
        <v>41759</v>
      </c>
      <c r="LP2" s="84">
        <v>41766</v>
      </c>
      <c r="LQ2" s="84">
        <v>41773</v>
      </c>
      <c r="LR2" s="84">
        <v>41780</v>
      </c>
      <c r="LS2" s="84">
        <v>41787</v>
      </c>
      <c r="LT2" s="84">
        <v>41794</v>
      </c>
      <c r="LU2" s="84">
        <v>41801</v>
      </c>
      <c r="LV2" s="84">
        <v>41808</v>
      </c>
      <c r="LW2" s="84">
        <v>41815</v>
      </c>
      <c r="LX2" s="84">
        <v>41822</v>
      </c>
      <c r="LY2" s="84">
        <v>41829</v>
      </c>
      <c r="LZ2" s="84">
        <v>41836</v>
      </c>
      <c r="MA2" s="84">
        <v>41843</v>
      </c>
      <c r="MB2" s="84">
        <v>41850</v>
      </c>
      <c r="MC2" s="84">
        <v>41857</v>
      </c>
      <c r="MD2" s="84">
        <v>41864</v>
      </c>
      <c r="ME2" s="84">
        <v>41871</v>
      </c>
      <c r="MF2" s="84">
        <v>41878</v>
      </c>
      <c r="MG2" s="84">
        <v>41885</v>
      </c>
      <c r="MH2" s="84">
        <v>41892</v>
      </c>
      <c r="MI2" s="84">
        <v>41899</v>
      </c>
      <c r="MJ2" s="84">
        <v>41906</v>
      </c>
      <c r="MK2" s="84">
        <v>41913</v>
      </c>
      <c r="ML2" s="84">
        <v>41920</v>
      </c>
      <c r="MM2" s="84">
        <v>41927</v>
      </c>
      <c r="MN2" s="84">
        <v>42102</v>
      </c>
      <c r="MO2" s="84">
        <v>42109</v>
      </c>
      <c r="MP2" s="84">
        <v>42116</v>
      </c>
      <c r="MQ2" s="84">
        <v>42123</v>
      </c>
      <c r="MR2" s="84">
        <v>42130</v>
      </c>
      <c r="MS2" s="84">
        <v>42137</v>
      </c>
      <c r="MT2" s="84">
        <v>42144</v>
      </c>
      <c r="MU2" s="84">
        <v>42151</v>
      </c>
      <c r="MV2" s="84">
        <v>42158</v>
      </c>
      <c r="MW2" s="84">
        <v>42165</v>
      </c>
      <c r="MX2" s="84">
        <v>42172</v>
      </c>
      <c r="MY2" s="84">
        <v>42179</v>
      </c>
      <c r="MZ2" s="84">
        <v>42186</v>
      </c>
      <c r="NA2" s="84">
        <v>42193</v>
      </c>
      <c r="NB2" s="84">
        <v>42200</v>
      </c>
      <c r="NC2" s="84">
        <v>42207</v>
      </c>
      <c r="ND2" s="84">
        <v>42214</v>
      </c>
      <c r="NE2" s="84">
        <v>42221</v>
      </c>
      <c r="NF2" s="84">
        <v>42228</v>
      </c>
      <c r="NG2" s="84">
        <v>42235</v>
      </c>
      <c r="NH2" s="84">
        <v>42242</v>
      </c>
      <c r="NI2" s="84">
        <v>42249</v>
      </c>
      <c r="NJ2" s="84">
        <v>42256</v>
      </c>
      <c r="NK2" s="84">
        <v>42263</v>
      </c>
      <c r="NL2" s="84">
        <v>42270</v>
      </c>
      <c r="NM2" s="84">
        <v>42277</v>
      </c>
      <c r="NN2" s="84">
        <v>42284</v>
      </c>
      <c r="NO2" s="84">
        <v>42291</v>
      </c>
      <c r="NP2" s="84">
        <v>42298</v>
      </c>
      <c r="NQ2" s="84">
        <v>42466</v>
      </c>
      <c r="NR2" s="84">
        <v>42473</v>
      </c>
      <c r="NS2" s="84">
        <v>42480</v>
      </c>
      <c r="NT2" s="84">
        <v>42487</v>
      </c>
      <c r="NU2" s="84">
        <v>42494</v>
      </c>
      <c r="NV2" s="84">
        <v>42501</v>
      </c>
      <c r="NW2" s="84">
        <v>42508</v>
      </c>
      <c r="NX2" s="84">
        <v>42515</v>
      </c>
      <c r="NY2" s="84">
        <v>42522</v>
      </c>
      <c r="NZ2" s="84">
        <v>42529</v>
      </c>
      <c r="OA2" s="84">
        <v>42536</v>
      </c>
      <c r="OB2" s="84">
        <v>42543</v>
      </c>
      <c r="OC2" s="84">
        <v>42550</v>
      </c>
      <c r="OD2" s="84">
        <v>42557</v>
      </c>
      <c r="OE2" s="84">
        <v>42564</v>
      </c>
      <c r="OF2" s="84">
        <v>42571</v>
      </c>
      <c r="OG2" s="84">
        <v>42578</v>
      </c>
      <c r="OH2" s="84">
        <v>42585</v>
      </c>
      <c r="OI2" s="84">
        <v>42592</v>
      </c>
      <c r="OJ2" s="84">
        <v>42599</v>
      </c>
      <c r="OK2" s="84">
        <v>42606</v>
      </c>
      <c r="OL2" s="84">
        <v>42613</v>
      </c>
      <c r="OM2" s="84">
        <v>42620</v>
      </c>
      <c r="ON2" s="84">
        <v>42627</v>
      </c>
      <c r="OO2" s="84">
        <v>42634</v>
      </c>
      <c r="OP2" s="84">
        <v>42641</v>
      </c>
      <c r="OQ2" s="84">
        <v>42648</v>
      </c>
      <c r="OR2" s="84">
        <v>42655</v>
      </c>
      <c r="OS2" s="84">
        <v>42662</v>
      </c>
      <c r="OT2" s="84">
        <v>42669</v>
      </c>
      <c r="OU2" s="84">
        <v>42844</v>
      </c>
      <c r="OV2" s="84">
        <v>42851</v>
      </c>
      <c r="OW2" s="84">
        <v>42858</v>
      </c>
      <c r="OX2" s="84">
        <v>42865</v>
      </c>
      <c r="OY2" s="84">
        <v>42872</v>
      </c>
      <c r="OZ2" s="84">
        <v>42879</v>
      </c>
      <c r="PA2" s="84">
        <v>42886</v>
      </c>
      <c r="PB2" s="84">
        <v>42893</v>
      </c>
      <c r="PC2" s="84">
        <v>42900</v>
      </c>
      <c r="PD2" s="84">
        <v>42907</v>
      </c>
      <c r="PE2" s="84">
        <v>42914</v>
      </c>
      <c r="PF2" s="84">
        <v>42921</v>
      </c>
      <c r="PG2" s="84">
        <v>42928</v>
      </c>
      <c r="PH2" s="84">
        <v>42935</v>
      </c>
      <c r="PI2" s="84">
        <v>42942</v>
      </c>
      <c r="PJ2" s="84">
        <v>42949</v>
      </c>
      <c r="PK2" s="84">
        <v>42956</v>
      </c>
      <c r="PL2" s="84">
        <v>42963</v>
      </c>
      <c r="PM2" s="84">
        <v>42970</v>
      </c>
      <c r="PN2" s="84">
        <v>42977</v>
      </c>
      <c r="PO2" s="84">
        <v>42984</v>
      </c>
      <c r="PP2" s="84">
        <v>42991</v>
      </c>
      <c r="PQ2" s="84">
        <v>42998</v>
      </c>
      <c r="PR2" s="84">
        <v>43005</v>
      </c>
      <c r="PS2" s="84">
        <v>43012</v>
      </c>
      <c r="PT2" s="84">
        <v>43019</v>
      </c>
      <c r="PU2" s="84">
        <v>43026</v>
      </c>
      <c r="PV2" s="84">
        <v>43033</v>
      </c>
      <c r="PW2" s="84">
        <v>43208</v>
      </c>
      <c r="PX2" s="84">
        <v>43215</v>
      </c>
      <c r="PY2" s="84">
        <v>43222</v>
      </c>
      <c r="PZ2" s="84">
        <v>43229</v>
      </c>
      <c r="QA2" s="84">
        <v>43236</v>
      </c>
      <c r="QB2" s="84">
        <v>43243</v>
      </c>
      <c r="QC2" s="84">
        <v>43250</v>
      </c>
      <c r="QD2" s="84">
        <v>43257</v>
      </c>
      <c r="QE2" s="84">
        <v>43264</v>
      </c>
      <c r="QF2" s="84">
        <v>43271</v>
      </c>
      <c r="QG2" s="84">
        <v>43278</v>
      </c>
      <c r="QH2" s="84">
        <v>43285</v>
      </c>
      <c r="QI2" s="84">
        <v>43292</v>
      </c>
      <c r="QJ2" s="84">
        <v>43299</v>
      </c>
      <c r="QK2" s="84">
        <v>43306</v>
      </c>
      <c r="QL2" s="84">
        <v>43313</v>
      </c>
      <c r="QM2" s="84">
        <v>43320</v>
      </c>
      <c r="QN2" s="84">
        <v>43327</v>
      </c>
      <c r="QO2" s="84">
        <v>43334</v>
      </c>
      <c r="QP2" s="84">
        <v>43341</v>
      </c>
      <c r="QQ2" s="84">
        <v>43348</v>
      </c>
      <c r="QR2" s="84">
        <v>43355</v>
      </c>
      <c r="QS2" s="84">
        <v>43362</v>
      </c>
      <c r="QT2" s="84">
        <v>43369</v>
      </c>
      <c r="QU2" s="84">
        <v>43376</v>
      </c>
      <c r="QV2" s="84">
        <v>43383</v>
      </c>
      <c r="QW2" s="84">
        <v>43390</v>
      </c>
      <c r="QX2" s="84">
        <v>43397</v>
      </c>
      <c r="QY2" s="84">
        <v>43404</v>
      </c>
    </row>
    <row r="3" spans="1:467" ht="25.5" customHeight="1" thickTop="1" x14ac:dyDescent="0.2">
      <c r="A3" s="37"/>
      <c r="B3" s="100"/>
      <c r="C3" s="100"/>
      <c r="D3" s="10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91"/>
      <c r="Y3" s="95" t="s">
        <v>125</v>
      </c>
      <c r="Z3" s="97" t="s">
        <v>129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53" t="s">
        <v>96</v>
      </c>
      <c r="CA3" s="39"/>
      <c r="CB3" s="53" t="s">
        <v>97</v>
      </c>
      <c r="CC3" s="39"/>
      <c r="CD3" s="136" t="s">
        <v>98</v>
      </c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53" t="s">
        <v>82</v>
      </c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53" t="s">
        <v>95</v>
      </c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53" t="s">
        <v>96</v>
      </c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138" t="s">
        <v>181</v>
      </c>
      <c r="HC3" s="39"/>
      <c r="HD3" s="138" t="s">
        <v>184</v>
      </c>
      <c r="HE3" s="39"/>
      <c r="HF3" s="39"/>
      <c r="HG3" s="39"/>
      <c r="HH3" s="39"/>
      <c r="HI3" s="39" t="s">
        <v>161</v>
      </c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204" t="s">
        <v>278</v>
      </c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202" t="s">
        <v>347</v>
      </c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</row>
    <row r="4" spans="1:467" x14ac:dyDescent="0.2">
      <c r="A4" s="40" t="s">
        <v>191</v>
      </c>
      <c r="B4" s="101"/>
      <c r="C4" s="101"/>
      <c r="D4" s="101"/>
      <c r="E4" s="41" t="s">
        <v>1</v>
      </c>
      <c r="F4" s="42" t="str">
        <f t="shared" ref="F4:F67" si="0">IF(ISERROR(AVERAGE(AA4:AF4))," ",AVERAGE(AA4:AF4))</f>
        <v xml:space="preserve"> </v>
      </c>
      <c r="G4" s="42" t="str">
        <f t="shared" ref="G4:G67" si="1">IF(ISERROR(AVERAGE(AG4:AZ4))," ",AVERAGE(AG4:AZ4))</f>
        <v xml:space="preserve"> </v>
      </c>
      <c r="H4" s="42" t="str">
        <f t="shared" ref="H4:H67" si="2">IF(ISERROR(AVERAGE(BA4:BZ4))," ",AVERAGE(BA4:BZ4))</f>
        <v xml:space="preserve"> </v>
      </c>
      <c r="I4" s="42" t="str">
        <f t="shared" ref="I4:I67" si="3">IF(ISERROR(AVERAGE(CA4:CP4))," ",AVERAGE(CA4:CP4))</f>
        <v xml:space="preserve"> </v>
      </c>
      <c r="J4" s="42" t="str">
        <f t="shared" ref="J4:J67" si="4">IF(ISERROR(AVERAGE(CS4:DO4))," ",AVERAGE(CS4:DO4))</f>
        <v xml:space="preserve"> </v>
      </c>
      <c r="K4" s="42" t="str">
        <f t="shared" ref="K4:K67" si="5">IF(ISERROR(AVERAGE(DP4:EM4))," ",AVERAGE(DP4:EM4))</f>
        <v xml:space="preserve"> </v>
      </c>
      <c r="L4" s="42" t="str">
        <f t="shared" ref="L4:L67" si="6">IF(ISERROR(AVERAGE(EN4:FI4))," ",AVERAGE(EN4:FI4))</f>
        <v xml:space="preserve"> </v>
      </c>
      <c r="M4" s="42" t="str">
        <f t="shared" ref="M4:M67" si="7">IF(ISERROR(AVERAGE(FJ4:GI4))," ",AVERAGE(FJ4:GI4))</f>
        <v xml:space="preserve"> </v>
      </c>
      <c r="N4" s="42" t="str">
        <f t="shared" ref="N4:N67" si="8">IF(ISERROR(AVERAGE(GJ4:HI4))," ",AVERAGE(GJ4:HI4))</f>
        <v xml:space="preserve"> </v>
      </c>
      <c r="O4" s="42">
        <f t="shared" ref="O4:O67" si="9">IF(ISERROR(AVERAGE(HJ4:II4))," ",AVERAGE(HJ4:II4))</f>
        <v>1.3125E-2</v>
      </c>
      <c r="P4" s="42">
        <f t="shared" ref="P4:P67" si="10">IF(ISERROR(AVERAGE(IJ4:JG4))," ",AVERAGE(IJ4:JG4))</f>
        <v>1.3190006108539097E-2</v>
      </c>
      <c r="Q4" s="42" t="str">
        <f t="shared" ref="Q4:Q67" si="11">IF(ISERROR(AVERAGE(JI4:KK4))," ",AVERAGE(JI4:KK4))</f>
        <v xml:space="preserve"> </v>
      </c>
      <c r="R4" s="42" t="str">
        <f t="shared" ref="R4:R67" si="12">IF(ISERROR(AVERAGE(KL4:LJ4))," ",AVERAGE(KL4:LJ4))</f>
        <v xml:space="preserve"> </v>
      </c>
      <c r="S4" s="42" t="str">
        <f t="shared" ref="S4:S67" si="13">IF(ISERROR(AVERAGE(LK4:MM4))," ",AVERAGE(LK4:MM4))</f>
        <v xml:space="preserve"> </v>
      </c>
      <c r="T4" s="42" t="str">
        <f t="shared" ref="T4:T67" si="14">IF(ISERROR(AVERAGE(MM4:NN4))," ",AVERAGE(MM4:NN4))</f>
        <v xml:space="preserve"> </v>
      </c>
      <c r="U4" s="42" t="str">
        <f>IF(ISERROR(AVERAGE(NQ4:OT4))," ",AVERAGE(NQ4:OT4))</f>
        <v xml:space="preserve"> </v>
      </c>
      <c r="V4" s="42" t="str">
        <f>IF(ISERROR(AVERAGE(OU4:PV4))," ",AVERAGE(OU4:PV4))</f>
        <v xml:space="preserve"> </v>
      </c>
      <c r="W4" s="42" t="str">
        <f>IF(ISERROR(AVERAGE(PW4:QY4))," ",AVERAGE(PW4:QY4))</f>
        <v xml:space="preserve"> </v>
      </c>
      <c r="X4" s="92">
        <f>IF(MIN(AA4:PAV4)=0," ",MIN(AA4:PAV4))</f>
        <v>1.2546296296296297E-2</v>
      </c>
      <c r="Y4" s="81">
        <f>COUNTA(AA4:AJP4)</f>
        <v>7</v>
      </c>
      <c r="Z4" s="98">
        <f t="shared" ref="Z4:Z35" si="15">SUMIF($A$4:$A$348,A4,$Y$4:$Y$348)+SUMIF($B$4:$B$348,A4,$Y$4:$Y$348)+SUMIF($C$4:$C$348,A4,$Y$4:$Y$348)+SUMIF($D$4:$D$348,A4,$Y$4:$Y$348)</f>
        <v>17</v>
      </c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>
        <v>1.3125E-2</v>
      </c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>
        <v>1.3032407407407407E-2</v>
      </c>
      <c r="IN4" s="31"/>
      <c r="IO4" s="31"/>
      <c r="IP4" s="31">
        <v>1.3541666666666667E-2</v>
      </c>
      <c r="IQ4" s="31"/>
      <c r="IR4" s="31"/>
      <c r="IS4" s="31"/>
      <c r="IT4" s="31"/>
      <c r="IU4" s="31">
        <v>1.2546296296296297E-2</v>
      </c>
      <c r="IV4" s="31"/>
      <c r="IW4" s="31"/>
      <c r="IX4" s="31"/>
      <c r="IY4" s="31"/>
      <c r="IZ4" s="31"/>
      <c r="JA4" s="31">
        <v>1.3379629629629628E-2</v>
      </c>
      <c r="JB4" s="31"/>
      <c r="JC4" s="31"/>
      <c r="JD4" s="31"/>
      <c r="JE4" s="31">
        <v>1.3275462962962963E-2</v>
      </c>
      <c r="JF4" s="31"/>
      <c r="JG4" s="31">
        <v>1.3364573688271607E-2</v>
      </c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</row>
    <row r="5" spans="1:467" x14ac:dyDescent="0.2">
      <c r="A5" s="40" t="s">
        <v>6</v>
      </c>
      <c r="B5" s="101"/>
      <c r="C5" s="101"/>
      <c r="D5" s="101"/>
      <c r="E5" s="41" t="s">
        <v>1</v>
      </c>
      <c r="F5" s="42" t="str">
        <f t="shared" si="0"/>
        <v xml:space="preserve"> </v>
      </c>
      <c r="G5" s="42" t="str">
        <f t="shared" si="1"/>
        <v xml:space="preserve"> </v>
      </c>
      <c r="H5" s="42">
        <f t="shared" si="2"/>
        <v>1.3325617283950618E-2</v>
      </c>
      <c r="I5" s="42" t="str">
        <f t="shared" si="3"/>
        <v xml:space="preserve"> </v>
      </c>
      <c r="J5" s="42" t="str">
        <f t="shared" si="4"/>
        <v xml:space="preserve"> </v>
      </c>
      <c r="K5" s="42">
        <f t="shared" si="5"/>
        <v>1.2673611111111109E-2</v>
      </c>
      <c r="L5" s="42" t="str">
        <f t="shared" si="6"/>
        <v xml:space="preserve"> </v>
      </c>
      <c r="M5" s="42">
        <f t="shared" si="7"/>
        <v>1.3391203703703704E-2</v>
      </c>
      <c r="N5" s="42" t="str">
        <f t="shared" si="8"/>
        <v xml:space="preserve"> </v>
      </c>
      <c r="O5" s="42">
        <f t="shared" si="9"/>
        <v>1.4571759259259258E-2</v>
      </c>
      <c r="P5" s="42" t="str">
        <f t="shared" si="10"/>
        <v xml:space="preserve"> </v>
      </c>
      <c r="Q5" s="42" t="str">
        <f t="shared" si="11"/>
        <v xml:space="preserve"> </v>
      </c>
      <c r="R5" s="42" t="str">
        <f t="shared" si="12"/>
        <v xml:space="preserve"> </v>
      </c>
      <c r="S5" s="42" t="str">
        <f t="shared" si="13"/>
        <v xml:space="preserve"> </v>
      </c>
      <c r="T5" s="42" t="str">
        <f t="shared" si="14"/>
        <v xml:space="preserve"> </v>
      </c>
      <c r="U5" s="42" t="str">
        <f t="shared" ref="U5:U68" si="16">IF(ISERROR(AVERAGE(NQ5:OT5))," ",AVERAGE(NQ5:OT5))</f>
        <v xml:space="preserve"> </v>
      </c>
      <c r="V5" s="42" t="str">
        <f t="shared" ref="V5:V68" si="17">IF(ISERROR(AVERAGE(OU5:PV5))," ",AVERAGE(OU5:PV5))</f>
        <v xml:space="preserve"> </v>
      </c>
      <c r="W5" s="42" t="str">
        <f t="shared" ref="W5:W68" si="18">IF(ISERROR(AVERAGE(PW5:QY5))," ",AVERAGE(PW5:QY5))</f>
        <v xml:space="preserve"> </v>
      </c>
      <c r="X5" s="92">
        <f t="shared" ref="X5:X68" si="19">IF(MIN(AA5:PAV5)=0," ",MIN(AA5:PAV5))</f>
        <v>1.2627314814814815E-2</v>
      </c>
      <c r="Y5" s="81">
        <f t="shared" ref="Y5:Y68" si="20">COUNTA(AA5:AJP5)</f>
        <v>8</v>
      </c>
      <c r="Z5" s="98">
        <f t="shared" si="15"/>
        <v>197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>
        <v>1.3136574074074077E-2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>
        <v>1.2627314814814815E-2</v>
      </c>
      <c r="BT5" s="31"/>
      <c r="BU5" s="31"/>
      <c r="BV5" s="31">
        <v>1.4212962962962962E-2</v>
      </c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>
        <v>1.2673611111111109E-2</v>
      </c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>
        <v>1.375E-2</v>
      </c>
      <c r="GB5" s="31"/>
      <c r="GC5" s="31"/>
      <c r="GD5" s="31"/>
      <c r="GE5" s="31">
        <v>1.3032407407407407E-2</v>
      </c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>
        <v>1.4571759259259258E-2</v>
      </c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 t="s">
        <v>267</v>
      </c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</row>
    <row r="6" spans="1:467" x14ac:dyDescent="0.2">
      <c r="A6" s="43" t="s">
        <v>42</v>
      </c>
      <c r="B6" s="102"/>
      <c r="C6" s="102"/>
      <c r="D6" s="102"/>
      <c r="E6" s="41" t="s">
        <v>1</v>
      </c>
      <c r="F6" s="42" t="str">
        <f t="shared" si="0"/>
        <v xml:space="preserve"> </v>
      </c>
      <c r="G6" s="42" t="str">
        <f t="shared" si="1"/>
        <v xml:space="preserve"> </v>
      </c>
      <c r="H6" s="42">
        <f t="shared" si="2"/>
        <v>1.3248456790123458E-2</v>
      </c>
      <c r="I6" s="42">
        <f t="shared" si="3"/>
        <v>1.4351851851851852E-2</v>
      </c>
      <c r="J6" s="42" t="str">
        <f t="shared" si="4"/>
        <v xml:space="preserve"> </v>
      </c>
      <c r="K6" s="42" t="str">
        <f t="shared" si="5"/>
        <v xml:space="preserve"> </v>
      </c>
      <c r="L6" s="42" t="str">
        <f t="shared" si="6"/>
        <v xml:space="preserve"> </v>
      </c>
      <c r="M6" s="42" t="str">
        <f t="shared" si="7"/>
        <v xml:space="preserve"> </v>
      </c>
      <c r="N6" s="42" t="str">
        <f t="shared" si="8"/>
        <v xml:space="preserve"> </v>
      </c>
      <c r="O6" s="42" t="str">
        <f t="shared" si="9"/>
        <v xml:space="preserve"> </v>
      </c>
      <c r="P6" s="42" t="str">
        <f t="shared" si="10"/>
        <v xml:space="preserve"> </v>
      </c>
      <c r="Q6" s="42" t="str">
        <f t="shared" si="11"/>
        <v xml:space="preserve"> </v>
      </c>
      <c r="R6" s="42" t="str">
        <f t="shared" si="12"/>
        <v xml:space="preserve"> </v>
      </c>
      <c r="S6" s="42" t="str">
        <f t="shared" si="13"/>
        <v xml:space="preserve"> </v>
      </c>
      <c r="T6" s="42" t="str">
        <f t="shared" si="14"/>
        <v xml:space="preserve"> </v>
      </c>
      <c r="U6" s="42" t="str">
        <f t="shared" si="16"/>
        <v xml:space="preserve"> </v>
      </c>
      <c r="V6" s="42" t="str">
        <f t="shared" si="17"/>
        <v xml:space="preserve"> </v>
      </c>
      <c r="W6" s="42" t="str">
        <f t="shared" si="18"/>
        <v xml:space="preserve"> </v>
      </c>
      <c r="X6" s="92">
        <f t="shared" si="19"/>
        <v>1.2638888888888889E-2</v>
      </c>
      <c r="Y6" s="81">
        <f t="shared" si="20"/>
        <v>4</v>
      </c>
      <c r="Z6" s="98">
        <f t="shared" si="15"/>
        <v>4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>
        <v>1.3310185185185187E-2</v>
      </c>
      <c r="BJ6" s="31">
        <v>1.3796296296296298E-2</v>
      </c>
      <c r="BK6" s="31"/>
      <c r="BL6" s="31"/>
      <c r="BM6" s="31"/>
      <c r="BN6" s="31"/>
      <c r="BO6" s="31"/>
      <c r="BP6" s="31"/>
      <c r="BQ6" s="31"/>
      <c r="BR6" s="31"/>
      <c r="BS6" s="31">
        <v>1.2638888888888889E-2</v>
      </c>
      <c r="BT6" s="31"/>
      <c r="BU6" s="31"/>
      <c r="BV6" s="31"/>
      <c r="BW6" s="31"/>
      <c r="BX6" s="31"/>
      <c r="BY6" s="31"/>
      <c r="BZ6" s="31"/>
      <c r="CA6" s="31"/>
      <c r="CB6" s="31">
        <v>1.4351851851851852E-2</v>
      </c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</row>
    <row r="7" spans="1:467" x14ac:dyDescent="0.2">
      <c r="A7" s="40" t="s">
        <v>12</v>
      </c>
      <c r="B7" s="101"/>
      <c r="C7" s="101"/>
      <c r="D7" s="101"/>
      <c r="E7" s="41" t="s">
        <v>1</v>
      </c>
      <c r="F7" s="42">
        <f t="shared" si="0"/>
        <v>1.4494598765432097E-2</v>
      </c>
      <c r="G7" s="42">
        <f t="shared" si="1"/>
        <v>1.3953189300411522E-2</v>
      </c>
      <c r="H7" s="42">
        <f t="shared" si="2"/>
        <v>1.3602963226010102E-2</v>
      </c>
      <c r="I7" s="42">
        <f t="shared" si="3"/>
        <v>1.3402777777777777E-2</v>
      </c>
      <c r="J7" s="42">
        <f t="shared" si="4"/>
        <v>1.3738425925925925E-2</v>
      </c>
      <c r="K7" s="42">
        <f t="shared" si="5"/>
        <v>1.4012345679012344E-2</v>
      </c>
      <c r="L7" s="42" t="str">
        <f t="shared" si="6"/>
        <v xml:space="preserve"> </v>
      </c>
      <c r="M7" s="42">
        <f t="shared" si="7"/>
        <v>1.4392361111111113E-2</v>
      </c>
      <c r="N7" s="42" t="str">
        <f t="shared" si="8"/>
        <v xml:space="preserve"> </v>
      </c>
      <c r="O7" s="42">
        <f t="shared" si="9"/>
        <v>1.4351851851851852E-2</v>
      </c>
      <c r="P7" s="42" t="str">
        <f t="shared" si="10"/>
        <v xml:space="preserve"> </v>
      </c>
      <c r="Q7" s="42" t="str">
        <f t="shared" si="11"/>
        <v xml:space="preserve"> </v>
      </c>
      <c r="R7" s="42">
        <f t="shared" si="12"/>
        <v>1.545138888888889E-2</v>
      </c>
      <c r="S7" s="42">
        <f t="shared" si="13"/>
        <v>1.3599537037037037E-2</v>
      </c>
      <c r="T7" s="42">
        <f t="shared" si="14"/>
        <v>1.4351851851851852E-2</v>
      </c>
      <c r="U7" s="42">
        <f t="shared" si="16"/>
        <v>1.4517746913580246E-2</v>
      </c>
      <c r="V7" s="42" t="str">
        <f t="shared" si="17"/>
        <v xml:space="preserve"> </v>
      </c>
      <c r="W7" s="42">
        <f t="shared" si="18"/>
        <v>1.5173611111111112E-2</v>
      </c>
      <c r="X7" s="92">
        <f t="shared" si="19"/>
        <v>1.2858796296296297E-2</v>
      </c>
      <c r="Y7" s="81">
        <f t="shared" si="20"/>
        <v>47</v>
      </c>
      <c r="Z7" s="98">
        <f t="shared" si="15"/>
        <v>48</v>
      </c>
      <c r="AA7" s="31"/>
      <c r="AB7" s="31">
        <v>1.4363425925925925E-2</v>
      </c>
      <c r="AC7" s="31">
        <v>1.4409722222222221E-2</v>
      </c>
      <c r="AD7" s="31"/>
      <c r="AE7" s="31"/>
      <c r="AF7" s="31">
        <v>1.4710648148148148E-2</v>
      </c>
      <c r="AG7" s="31"/>
      <c r="AH7" s="31"/>
      <c r="AI7" s="31"/>
      <c r="AJ7" s="31">
        <v>1.4351851851851852E-2</v>
      </c>
      <c r="AK7" s="31"/>
      <c r="AL7" s="31">
        <v>1.3842592592592594E-2</v>
      </c>
      <c r="AM7" s="31">
        <v>1.3946759259259258E-2</v>
      </c>
      <c r="AN7" s="31"/>
      <c r="AO7" s="31">
        <v>1.4039351851851851E-2</v>
      </c>
      <c r="AP7" s="31">
        <v>1.4421296296296295E-2</v>
      </c>
      <c r="AQ7" s="31">
        <v>1.357638888888889E-2</v>
      </c>
      <c r="AR7" s="31"/>
      <c r="AS7" s="31">
        <v>1.4039351851851851E-2</v>
      </c>
      <c r="AT7" s="31"/>
      <c r="AU7" s="31"/>
      <c r="AV7" s="31"/>
      <c r="AW7" s="31">
        <v>1.3449074074074073E-2</v>
      </c>
      <c r="AX7" s="31"/>
      <c r="AY7" s="31"/>
      <c r="AZ7" s="31">
        <v>1.3912037037037039E-2</v>
      </c>
      <c r="BA7" s="31"/>
      <c r="BB7" s="31"/>
      <c r="BC7" s="31">
        <v>1.4085648148148151E-2</v>
      </c>
      <c r="BD7" s="31"/>
      <c r="BE7" s="31">
        <v>1.4351851851851852E-2</v>
      </c>
      <c r="BF7" s="31"/>
      <c r="BG7" s="31"/>
      <c r="BH7" s="31"/>
      <c r="BI7" s="31">
        <v>1.3483796296296298E-2</v>
      </c>
      <c r="BJ7" s="31"/>
      <c r="BK7" s="31">
        <v>1.3657407407407408E-2</v>
      </c>
      <c r="BL7" s="31">
        <v>1.4525462962962964E-2</v>
      </c>
      <c r="BM7" s="31"/>
      <c r="BN7" s="31"/>
      <c r="BO7" s="31">
        <v>1.3460648148148147E-2</v>
      </c>
      <c r="BP7" s="31">
        <v>1.3483796296296298E-2</v>
      </c>
      <c r="BQ7" s="31">
        <v>1.3402777777777777E-2</v>
      </c>
      <c r="BR7" s="31">
        <v>1.3032407407407407E-2</v>
      </c>
      <c r="BS7" s="31">
        <v>1.3136574074074077E-2</v>
      </c>
      <c r="BT7" s="31"/>
      <c r="BU7" s="31">
        <v>1.2858796296296297E-2</v>
      </c>
      <c r="BV7" s="31"/>
      <c r="BW7" s="31"/>
      <c r="BX7" s="31"/>
      <c r="BY7" s="31"/>
      <c r="BZ7" s="31">
        <v>1.3756392045454546E-2</v>
      </c>
      <c r="CA7" s="31"/>
      <c r="CB7" s="31"/>
      <c r="CC7" s="31"/>
      <c r="CD7" s="31"/>
      <c r="CE7" s="31"/>
      <c r="CF7" s="31"/>
      <c r="CG7" s="31">
        <v>1.3425925925925924E-2</v>
      </c>
      <c r="CH7" s="31"/>
      <c r="CI7" s="31"/>
      <c r="CJ7" s="31"/>
      <c r="CK7" s="31">
        <v>1.3414351851851851E-2</v>
      </c>
      <c r="CL7" s="31">
        <v>1.3368055555555557E-2</v>
      </c>
      <c r="CM7" s="31"/>
      <c r="CN7" s="31"/>
      <c r="CO7" s="31"/>
      <c r="CP7" s="31"/>
      <c r="CQ7" s="31"/>
      <c r="CR7" s="31"/>
      <c r="CS7" s="31">
        <v>1.3900462962962962E-2</v>
      </c>
      <c r="CT7" s="31"/>
      <c r="CU7" s="31"/>
      <c r="CV7" s="31">
        <v>1.357638888888889E-2</v>
      </c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>
        <v>1.4409722222222221E-2</v>
      </c>
      <c r="DY7" s="31"/>
      <c r="DZ7" s="31"/>
      <c r="EA7" s="31"/>
      <c r="EB7" s="31"/>
      <c r="EC7" s="31"/>
      <c r="ED7" s="31">
        <v>1.3773148148148147E-2</v>
      </c>
      <c r="EE7" s="31"/>
      <c r="EF7" s="31"/>
      <c r="EG7" s="31"/>
      <c r="EH7" s="31">
        <v>1.3854166666666666E-2</v>
      </c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>
        <v>1.4768518518518519E-2</v>
      </c>
      <c r="FQ7" s="31"/>
      <c r="FR7" s="31"/>
      <c r="FS7" s="31">
        <v>1.4606481481481482E-2</v>
      </c>
      <c r="FT7" s="31"/>
      <c r="FU7" s="31">
        <v>1.4189814814814815E-2</v>
      </c>
      <c r="FV7" s="31"/>
      <c r="FW7" s="31"/>
      <c r="FX7" s="31"/>
      <c r="FY7" s="31"/>
      <c r="FZ7" s="31"/>
      <c r="GA7" s="31">
        <v>1.4004629629629631E-2</v>
      </c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>
        <v>1.4351851851851852E-2</v>
      </c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>
        <v>1.6666666666666666E-2</v>
      </c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>
        <v>1.4236111111111111E-2</v>
      </c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>
        <v>1.3599537037037037E-2</v>
      </c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>
        <v>1.4351851851851852E-2</v>
      </c>
      <c r="NC7" s="31" t="s">
        <v>357</v>
      </c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>
        <v>1.4027777777777778E-2</v>
      </c>
      <c r="NS7" s="31">
        <v>1.4120370370370368E-2</v>
      </c>
      <c r="NT7" s="31"/>
      <c r="NU7" s="31"/>
      <c r="NV7" s="31"/>
      <c r="NW7" s="31"/>
      <c r="NX7" s="31"/>
      <c r="NY7" s="31"/>
      <c r="NZ7" s="31"/>
      <c r="OA7" s="31"/>
      <c r="OB7" s="31">
        <v>1.5405092592592593E-2</v>
      </c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>
        <v>1.5416666666666667E-2</v>
      </c>
      <c r="QP7" s="31"/>
      <c r="QQ7" s="31">
        <v>1.4930555555555556E-2</v>
      </c>
      <c r="QR7" s="31"/>
      <c r="QS7" s="31"/>
      <c r="QT7" s="31"/>
      <c r="QU7" s="31"/>
      <c r="QV7" s="31"/>
      <c r="QW7" s="31"/>
      <c r="QX7" s="31"/>
      <c r="QY7" s="31"/>
    </row>
    <row r="8" spans="1:467" x14ac:dyDescent="0.2">
      <c r="A8" s="40" t="s">
        <v>9</v>
      </c>
      <c r="B8" s="101"/>
      <c r="C8" s="101"/>
      <c r="D8" s="101"/>
      <c r="E8" s="41" t="s">
        <v>1</v>
      </c>
      <c r="F8" s="42">
        <f t="shared" si="0"/>
        <v>1.5146604938271606E-2</v>
      </c>
      <c r="G8" s="42">
        <f t="shared" si="1"/>
        <v>1.5167824074074073E-2</v>
      </c>
      <c r="H8" s="42">
        <f t="shared" si="2"/>
        <v>1.523726851851852E-2</v>
      </c>
      <c r="I8" s="42">
        <f t="shared" si="3"/>
        <v>1.5260836226851851E-2</v>
      </c>
      <c r="J8" s="42">
        <f t="shared" si="4"/>
        <v>1.4873864026063098E-2</v>
      </c>
      <c r="K8" s="42">
        <f t="shared" si="5"/>
        <v>1.5208333333333334E-2</v>
      </c>
      <c r="L8" s="42">
        <f t="shared" si="6"/>
        <v>1.5082659932659935E-2</v>
      </c>
      <c r="M8" s="42">
        <f t="shared" si="7"/>
        <v>1.4409041394335515E-2</v>
      </c>
      <c r="N8" s="42">
        <f t="shared" si="8"/>
        <v>1.4678596866096868E-2</v>
      </c>
      <c r="O8" s="42">
        <f t="shared" si="9"/>
        <v>1.4586226851851852E-2</v>
      </c>
      <c r="P8" s="42">
        <f t="shared" si="10"/>
        <v>1.4523721178286129E-2</v>
      </c>
      <c r="Q8" s="42">
        <f t="shared" si="11"/>
        <v>1.4749455337690634E-2</v>
      </c>
      <c r="R8" s="42">
        <f t="shared" si="12"/>
        <v>1.4575066137566138E-2</v>
      </c>
      <c r="S8" s="42">
        <f t="shared" si="13"/>
        <v>1.5439814814814816E-2</v>
      </c>
      <c r="T8" s="42">
        <f t="shared" si="14"/>
        <v>1.5813078703703704E-2</v>
      </c>
      <c r="U8" s="42">
        <f t="shared" si="16"/>
        <v>1.5474537037037038E-2</v>
      </c>
      <c r="V8" s="42">
        <f t="shared" si="17"/>
        <v>1.5425084175084175E-2</v>
      </c>
      <c r="W8" s="42">
        <f t="shared" si="18"/>
        <v>1.5225694444444444E-2</v>
      </c>
      <c r="X8" s="92">
        <f t="shared" si="19"/>
        <v>1.3506944444444445E-2</v>
      </c>
      <c r="Y8" s="81">
        <f t="shared" si="20"/>
        <v>188</v>
      </c>
      <c r="Z8" s="98">
        <f t="shared" si="15"/>
        <v>249</v>
      </c>
      <c r="AA8" s="31"/>
      <c r="AB8" s="31">
        <v>1.4918981481481483E-2</v>
      </c>
      <c r="AC8" s="31">
        <v>1.5057870370370369E-2</v>
      </c>
      <c r="AD8" s="31"/>
      <c r="AE8" s="31"/>
      <c r="AF8" s="31">
        <v>1.5462962962962963E-2</v>
      </c>
      <c r="AG8" s="31">
        <v>1.6643518518518519E-2</v>
      </c>
      <c r="AH8" s="31">
        <v>1.511574074074074E-2</v>
      </c>
      <c r="AI8" s="31"/>
      <c r="AJ8" s="31"/>
      <c r="AK8" s="31">
        <v>1.5370370370370369E-2</v>
      </c>
      <c r="AL8" s="31"/>
      <c r="AM8" s="31">
        <v>1.5046296296296295E-2</v>
      </c>
      <c r="AN8" s="31">
        <v>1.480324074074074E-2</v>
      </c>
      <c r="AO8" s="31">
        <v>1.4791666666666668E-2</v>
      </c>
      <c r="AP8" s="31">
        <v>1.5127314814814816E-2</v>
      </c>
      <c r="AQ8" s="31"/>
      <c r="AR8" s="31"/>
      <c r="AS8" s="31">
        <v>1.5046296296296295E-2</v>
      </c>
      <c r="AT8" s="31"/>
      <c r="AU8" s="31">
        <v>1.4699074074074074E-2</v>
      </c>
      <c r="AV8" s="31"/>
      <c r="AW8" s="31"/>
      <c r="AX8" s="31"/>
      <c r="AY8" s="31"/>
      <c r="AZ8" s="31">
        <v>1.5034722222222224E-2</v>
      </c>
      <c r="BA8" s="31"/>
      <c r="BB8" s="31"/>
      <c r="BC8" s="31"/>
      <c r="BD8" s="31"/>
      <c r="BE8" s="31">
        <v>1.6261574074074074E-2</v>
      </c>
      <c r="BF8" s="31"/>
      <c r="BG8" s="31">
        <v>1.5694444444444445E-2</v>
      </c>
      <c r="BH8" s="31"/>
      <c r="BI8" s="31">
        <v>1.4756944444444446E-2</v>
      </c>
      <c r="BJ8" s="31"/>
      <c r="BK8" s="31"/>
      <c r="BL8" s="31"/>
      <c r="BM8" s="31"/>
      <c r="BN8" s="31"/>
      <c r="BO8" s="31">
        <v>1.4918981481481483E-2</v>
      </c>
      <c r="BP8" s="31">
        <v>1.4780092592592595E-2</v>
      </c>
      <c r="BQ8" s="31">
        <v>1.5127314814814816E-2</v>
      </c>
      <c r="BR8" s="31">
        <v>1.4398148148148148E-2</v>
      </c>
      <c r="BS8" s="31"/>
      <c r="BT8" s="31"/>
      <c r="BU8" s="31"/>
      <c r="BV8" s="31">
        <v>1.5381944444444443E-2</v>
      </c>
      <c r="BW8" s="31"/>
      <c r="BX8" s="31"/>
      <c r="BY8" s="31"/>
      <c r="BZ8" s="31">
        <v>1.5815972222222221E-2</v>
      </c>
      <c r="CA8" s="31"/>
      <c r="CB8" s="31">
        <v>1.5914351851851853E-2</v>
      </c>
      <c r="CC8" s="31"/>
      <c r="CD8" s="31"/>
      <c r="CE8" s="31">
        <v>1.539351851851852E-2</v>
      </c>
      <c r="CF8" s="31">
        <v>1.5138888888888889E-2</v>
      </c>
      <c r="CG8" s="31"/>
      <c r="CH8" s="31">
        <v>1.5502083333333333E-2</v>
      </c>
      <c r="CI8" s="31">
        <v>1.525462962962963E-2</v>
      </c>
      <c r="CJ8" s="31"/>
      <c r="CK8" s="31"/>
      <c r="CL8" s="31">
        <v>1.480324074074074E-2</v>
      </c>
      <c r="CM8" s="31">
        <v>1.5023148148148148E-2</v>
      </c>
      <c r="CN8" s="31">
        <v>1.5056828703703702E-2</v>
      </c>
      <c r="CO8" s="31"/>
      <c r="CP8" s="31"/>
      <c r="CQ8" s="31">
        <v>1.462962962962963E-2</v>
      </c>
      <c r="CR8" s="31"/>
      <c r="CS8" s="31"/>
      <c r="CT8" s="31"/>
      <c r="CU8" s="31">
        <v>1.5057870370370369E-2</v>
      </c>
      <c r="CV8" s="31">
        <v>1.4791666666666668E-2</v>
      </c>
      <c r="CW8" s="31"/>
      <c r="CX8" s="31"/>
      <c r="CY8" s="31"/>
      <c r="CZ8" s="31"/>
      <c r="DA8" s="31">
        <v>1.5405092592592593E-2</v>
      </c>
      <c r="DB8" s="31"/>
      <c r="DC8" s="31"/>
      <c r="DD8" s="31"/>
      <c r="DE8" s="31"/>
      <c r="DF8" s="31">
        <v>1.4502314814814815E-2</v>
      </c>
      <c r="DG8" s="31"/>
      <c r="DH8" s="31"/>
      <c r="DI8" s="31">
        <v>1.4814814814814814E-2</v>
      </c>
      <c r="DJ8" s="31">
        <v>1.4895833333333332E-2</v>
      </c>
      <c r="DK8" s="31">
        <v>1.4814814814814814E-2</v>
      </c>
      <c r="DL8" s="31">
        <v>1.4525462962962964E-2</v>
      </c>
      <c r="DM8" s="31"/>
      <c r="DN8" s="31"/>
      <c r="DO8" s="31">
        <v>1.5056905864197532E-2</v>
      </c>
      <c r="DP8" s="31"/>
      <c r="DQ8" s="31">
        <v>1.4918981481481483E-2</v>
      </c>
      <c r="DR8" s="31"/>
      <c r="DS8" s="31"/>
      <c r="DT8" s="31"/>
      <c r="DU8" s="31">
        <v>1.5405092592592593E-2</v>
      </c>
      <c r="DV8" s="31">
        <v>1.503472222222222E-2</v>
      </c>
      <c r="DW8" s="31"/>
      <c r="DX8" s="31"/>
      <c r="DY8" s="31" t="s">
        <v>88</v>
      </c>
      <c r="DZ8" s="31"/>
      <c r="EA8" s="31">
        <v>1.5474537037037038E-2</v>
      </c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>
        <v>1.5162037037037036E-2</v>
      </c>
      <c r="EP8" s="31">
        <v>1.5886111111111111E-2</v>
      </c>
      <c r="EQ8" s="31">
        <v>1.5509259259259257E-2</v>
      </c>
      <c r="ER8" s="31">
        <v>1.4953703703703705E-2</v>
      </c>
      <c r="ES8" s="31"/>
      <c r="ET8" s="31"/>
      <c r="EU8" s="31">
        <v>1.5358796296296296E-2</v>
      </c>
      <c r="EV8" s="31">
        <v>1.4652777777777778E-2</v>
      </c>
      <c r="EW8" s="31"/>
      <c r="EX8" s="31"/>
      <c r="EY8" s="31"/>
      <c r="EZ8" s="31"/>
      <c r="FA8" s="31"/>
      <c r="FB8" s="31">
        <v>1.4722222222222222E-2</v>
      </c>
      <c r="FC8" s="31">
        <v>1.5162037037037036E-2</v>
      </c>
      <c r="FD8" s="31">
        <v>1.4652777777777778E-2</v>
      </c>
      <c r="FE8" s="31"/>
      <c r="FF8" s="31"/>
      <c r="FG8" s="31">
        <v>1.4652777777777778E-2</v>
      </c>
      <c r="FH8" s="31"/>
      <c r="FI8" s="31">
        <v>1.5196759259259259E-2</v>
      </c>
      <c r="FJ8" s="31"/>
      <c r="FK8" s="31">
        <v>1.5104166666666667E-2</v>
      </c>
      <c r="FL8" s="31">
        <v>1.545138888888889E-2</v>
      </c>
      <c r="FM8" s="31"/>
      <c r="FN8" s="31">
        <v>1.4490740740740742E-2</v>
      </c>
      <c r="FO8" s="31">
        <v>1.4571759259259258E-2</v>
      </c>
      <c r="FP8" s="31">
        <v>1.4479166666666668E-2</v>
      </c>
      <c r="FQ8" s="31">
        <v>1.4236111111111111E-2</v>
      </c>
      <c r="FR8" s="31">
        <v>1.4201388888888888E-2</v>
      </c>
      <c r="FS8" s="31"/>
      <c r="FT8" s="31"/>
      <c r="FU8" s="31">
        <v>1.4386574074074072E-2</v>
      </c>
      <c r="FV8" s="31">
        <v>1.4224537037037037E-2</v>
      </c>
      <c r="FW8" s="31"/>
      <c r="FX8" s="31"/>
      <c r="FY8" s="31"/>
      <c r="FZ8" s="31"/>
      <c r="GA8" s="31">
        <v>1.4490740740740742E-2</v>
      </c>
      <c r="GB8" s="31">
        <v>1.4780092592592595E-2</v>
      </c>
      <c r="GC8" s="31">
        <v>1.3923611111111111E-2</v>
      </c>
      <c r="GD8" s="31"/>
      <c r="GE8" s="31">
        <v>1.4236111111111111E-2</v>
      </c>
      <c r="GF8" s="31">
        <v>1.3981481481481482E-2</v>
      </c>
      <c r="GG8" s="31">
        <v>1.3865740740740739E-2</v>
      </c>
      <c r="GH8" s="31">
        <v>1.3946759259259258E-2</v>
      </c>
      <c r="GI8" s="31">
        <v>1.4583333333333332E-2</v>
      </c>
      <c r="GJ8" s="31"/>
      <c r="GK8" s="31">
        <v>1.545138888888889E-2</v>
      </c>
      <c r="GL8" s="31"/>
      <c r="GM8" s="31">
        <v>1.4490740740740742E-2</v>
      </c>
      <c r="GN8" s="31">
        <v>1.5162037037037036E-2</v>
      </c>
      <c r="GO8" s="31"/>
      <c r="GP8" s="31"/>
      <c r="GQ8" s="31">
        <v>1.4016203703703704E-2</v>
      </c>
      <c r="GR8" s="31">
        <v>1.5046296296296295E-2</v>
      </c>
      <c r="GS8" s="31">
        <v>1.4282407407407409E-2</v>
      </c>
      <c r="GT8" s="31">
        <v>1.5173611111111112E-2</v>
      </c>
      <c r="GU8" s="31"/>
      <c r="GV8" s="31"/>
      <c r="GW8" s="31"/>
      <c r="GX8" s="31"/>
      <c r="GY8" s="31">
        <v>1.4745370370370372E-2</v>
      </c>
      <c r="GZ8" s="31">
        <v>1.4027777777777778E-2</v>
      </c>
      <c r="HA8" s="31"/>
      <c r="HB8" s="31"/>
      <c r="HC8" s="31"/>
      <c r="HD8" s="31"/>
      <c r="HE8" s="31"/>
      <c r="HF8" s="31">
        <v>1.4398148148148148E-2</v>
      </c>
      <c r="HG8" s="31">
        <v>1.4398148148148148E-2</v>
      </c>
      <c r="HH8" s="31">
        <v>1.4756944444444446E-2</v>
      </c>
      <c r="HI8" s="31">
        <v>1.4872685185185185E-2</v>
      </c>
      <c r="HJ8" s="31">
        <v>1.5046296296296295E-2</v>
      </c>
      <c r="HK8" s="31">
        <v>1.4780092592592595E-2</v>
      </c>
      <c r="HL8" s="31">
        <v>1.4756944444444446E-2</v>
      </c>
      <c r="HM8" s="31">
        <v>1.4525462962962964E-2</v>
      </c>
      <c r="HN8" s="31">
        <v>1.480324074074074E-2</v>
      </c>
      <c r="HO8" s="31">
        <v>1.4745370370370372E-2</v>
      </c>
      <c r="HP8" s="31">
        <v>1.4050925925925927E-2</v>
      </c>
      <c r="HQ8" s="31">
        <v>1.4247685185185184E-2</v>
      </c>
      <c r="HR8" s="31"/>
      <c r="HS8" s="31">
        <v>1.4085648148148151E-2</v>
      </c>
      <c r="HT8" s="31">
        <v>1.4756944444444446E-2</v>
      </c>
      <c r="HU8" s="31">
        <v>1.6041666666666666E-2</v>
      </c>
      <c r="HV8" s="31"/>
      <c r="HW8" s="31"/>
      <c r="HX8" s="31"/>
      <c r="HY8" s="31">
        <v>1.4930555555555556E-2</v>
      </c>
      <c r="HZ8" s="31"/>
      <c r="IA8" s="31">
        <v>1.4965277777777779E-2</v>
      </c>
      <c r="IB8" s="31">
        <v>1.3865740740740739E-2</v>
      </c>
      <c r="IC8" s="31">
        <v>1.6006944444444445E-2</v>
      </c>
      <c r="ID8" s="31">
        <v>1.3865740740740739E-2</v>
      </c>
      <c r="IE8" s="31">
        <v>1.3958333333333335E-2</v>
      </c>
      <c r="IF8" s="31">
        <v>1.3877314814814815E-2</v>
      </c>
      <c r="IG8" s="31">
        <v>1.4108796296296295E-2</v>
      </c>
      <c r="IH8" s="31">
        <v>1.4305555555555557E-2</v>
      </c>
      <c r="II8" s="31"/>
      <c r="IJ8" s="31"/>
      <c r="IK8" s="31">
        <v>1.4618055555555556E-2</v>
      </c>
      <c r="IL8" s="31">
        <v>1.4722222222222222E-2</v>
      </c>
      <c r="IM8" s="31">
        <v>1.4687499999999999E-2</v>
      </c>
      <c r="IN8" s="31">
        <v>1.4305555555555557E-2</v>
      </c>
      <c r="IO8" s="31">
        <v>1.4699074074074074E-2</v>
      </c>
      <c r="IP8" s="31">
        <v>1.494212962962963E-2</v>
      </c>
      <c r="IQ8" s="31"/>
      <c r="IR8" s="31">
        <v>1.4351851851851852E-2</v>
      </c>
      <c r="IS8" s="31">
        <v>1.4722222222222222E-2</v>
      </c>
      <c r="IT8" s="31">
        <v>1.4710648148148148E-2</v>
      </c>
      <c r="IU8" s="31"/>
      <c r="IV8" s="31"/>
      <c r="IW8" s="31"/>
      <c r="IX8" s="31"/>
      <c r="IY8" s="31">
        <v>1.4791666666666668E-2</v>
      </c>
      <c r="IZ8" s="31">
        <v>1.4120370370370368E-2</v>
      </c>
      <c r="JA8" s="31">
        <v>1.4456018518518519E-2</v>
      </c>
      <c r="JB8" s="31">
        <v>1.4548611111111111E-2</v>
      </c>
      <c r="JC8" s="31">
        <v>1.4293981481481482E-2</v>
      </c>
      <c r="JD8" s="31">
        <v>1.4374999999999999E-2</v>
      </c>
      <c r="JE8" s="31">
        <v>1.4155092592592592E-2</v>
      </c>
      <c r="JF8" s="31"/>
      <c r="JG8" s="31">
        <v>1.4403260030864198E-2</v>
      </c>
      <c r="JH8" s="31"/>
      <c r="JI8" s="31">
        <v>1.5219907407407409E-2</v>
      </c>
      <c r="JJ8" s="31">
        <v>1.5046296296296295E-2</v>
      </c>
      <c r="JK8" s="31">
        <v>1.5127314814814816E-2</v>
      </c>
      <c r="JL8" s="31">
        <v>1.4120370370370368E-2</v>
      </c>
      <c r="JM8" s="31">
        <v>1.4525462962962964E-2</v>
      </c>
      <c r="JN8" s="31"/>
      <c r="JO8" s="31"/>
      <c r="JP8" s="31"/>
      <c r="JQ8" s="31">
        <v>1.5046296296296295E-2</v>
      </c>
      <c r="JR8" s="31">
        <v>1.6145833333333335E-2</v>
      </c>
      <c r="JS8" s="31">
        <v>1.4479166666666668E-2</v>
      </c>
      <c r="JT8" s="31">
        <v>1.4699074074074074E-2</v>
      </c>
      <c r="JU8" s="31">
        <v>1.4571759259259258E-2</v>
      </c>
      <c r="JV8" s="31">
        <v>1.5763888888888886E-2</v>
      </c>
      <c r="JW8" s="31"/>
      <c r="JX8" s="31"/>
      <c r="JY8" s="31">
        <v>1.5162037037037036E-2</v>
      </c>
      <c r="JZ8" s="31">
        <v>1.4652777777777778E-2</v>
      </c>
      <c r="KA8" s="31">
        <v>1.4328703703703703E-2</v>
      </c>
      <c r="KB8" s="31"/>
      <c r="KC8" s="31">
        <v>1.4421296296296295E-2</v>
      </c>
      <c r="KD8" s="31">
        <v>1.3923611111111111E-2</v>
      </c>
      <c r="KE8" s="31"/>
      <c r="KF8" s="31"/>
      <c r="KG8" s="31"/>
      <c r="KH8" s="31"/>
      <c r="KI8" s="31">
        <v>1.3506944444444445E-2</v>
      </c>
      <c r="KJ8" s="31"/>
      <c r="KK8" s="31"/>
      <c r="KL8" s="31"/>
      <c r="KM8" s="31">
        <v>1.4548611111111111E-2</v>
      </c>
      <c r="KN8" s="31">
        <v>1.4328703703703703E-2</v>
      </c>
      <c r="KO8" s="31">
        <v>1.4456018518518519E-2</v>
      </c>
      <c r="KP8" s="31"/>
      <c r="KQ8" s="31">
        <v>1.4756944444444446E-2</v>
      </c>
      <c r="KR8" s="31"/>
      <c r="KS8" s="31">
        <v>1.4618055555555556E-2</v>
      </c>
      <c r="KT8" s="31">
        <v>1.4467592592592593E-2</v>
      </c>
      <c r="KU8" s="31">
        <v>1.3819444444444445E-2</v>
      </c>
      <c r="KV8" s="31">
        <v>1.5833333333333335E-2</v>
      </c>
      <c r="KW8" s="31"/>
      <c r="KX8" s="31"/>
      <c r="KY8" s="31"/>
      <c r="KZ8" s="31"/>
      <c r="LA8" s="31">
        <v>1.4479166666666668E-2</v>
      </c>
      <c r="LB8" s="31">
        <v>1.4479166666666668E-2</v>
      </c>
      <c r="LC8" s="31">
        <v>1.4374999999999999E-2</v>
      </c>
      <c r="LD8" s="31">
        <v>1.4467592592592593E-2</v>
      </c>
      <c r="LE8" s="31">
        <v>1.4467592592592593E-2</v>
      </c>
      <c r="LF8" s="31"/>
      <c r="LG8" s="31"/>
      <c r="LH8" s="31"/>
      <c r="LI8" s="31"/>
      <c r="LJ8" s="31">
        <v>1.4953703703703705E-2</v>
      </c>
      <c r="LK8" s="31">
        <v>1.5046296296296295E-2</v>
      </c>
      <c r="LL8" s="31">
        <v>1.5370370370370369E-2</v>
      </c>
      <c r="LM8" s="31"/>
      <c r="LN8" s="31"/>
      <c r="LO8" s="31">
        <v>1.741898148148148E-2</v>
      </c>
      <c r="LP8" s="31">
        <v>1.5127314814814816E-2</v>
      </c>
      <c r="LQ8" s="31">
        <v>1.4386574074074072E-2</v>
      </c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 t="s">
        <v>86</v>
      </c>
      <c r="MC8" s="31">
        <v>1.5486111111111112E-2</v>
      </c>
      <c r="MD8" s="31"/>
      <c r="ME8" s="31"/>
      <c r="MF8" s="31"/>
      <c r="MG8" s="31">
        <v>1.5011574074074075E-2</v>
      </c>
      <c r="MH8" s="31"/>
      <c r="MI8" s="31"/>
      <c r="MJ8" s="31"/>
      <c r="MK8" s="31"/>
      <c r="ML8" s="31"/>
      <c r="MM8" s="31">
        <v>1.5671296296296298E-2</v>
      </c>
      <c r="MN8" s="31">
        <v>1.5150462962962963E-2</v>
      </c>
      <c r="MO8" s="31"/>
      <c r="MP8" s="31"/>
      <c r="MQ8" s="31"/>
      <c r="MR8" s="31"/>
      <c r="MS8" s="31"/>
      <c r="MT8" s="31"/>
      <c r="MU8" s="31"/>
      <c r="MV8" s="31">
        <v>1.545138888888889E-2</v>
      </c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>
        <v>1.6979166666666667E-2</v>
      </c>
      <c r="NJ8" s="31"/>
      <c r="NK8" s="31"/>
      <c r="NL8" s="31"/>
      <c r="NM8" s="31"/>
      <c r="NN8" s="31"/>
      <c r="NO8" s="31"/>
      <c r="NP8" s="31">
        <v>1.5509259259259257E-2</v>
      </c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>
        <v>1.5659722222222224E-2</v>
      </c>
      <c r="OC8" s="31"/>
      <c r="OD8" s="31"/>
      <c r="OE8" s="31"/>
      <c r="OF8" s="31"/>
      <c r="OG8" s="31"/>
      <c r="OH8" s="31"/>
      <c r="OI8" s="31"/>
      <c r="OJ8" s="31">
        <v>1.579861111111111E-2</v>
      </c>
      <c r="OK8" s="31"/>
      <c r="OL8" s="31"/>
      <c r="OM8" s="31"/>
      <c r="ON8" s="31"/>
      <c r="OO8" s="31"/>
      <c r="OP8" s="31"/>
      <c r="OQ8" s="31"/>
      <c r="OR8" s="31">
        <v>1.5335648148148147E-2</v>
      </c>
      <c r="OS8" s="31">
        <v>1.5104166666666667E-2</v>
      </c>
      <c r="OT8" s="31" t="s">
        <v>53</v>
      </c>
      <c r="OU8" s="31"/>
      <c r="OV8" s="31"/>
      <c r="OW8" s="31"/>
      <c r="OX8" s="31">
        <v>1.6689814814814817E-2</v>
      </c>
      <c r="OY8" s="31"/>
      <c r="OZ8" s="31"/>
      <c r="PA8" s="31"/>
      <c r="PB8" s="31">
        <v>1.5625E-2</v>
      </c>
      <c r="PC8" s="31">
        <v>1.5219907407407409E-2</v>
      </c>
      <c r="PD8" s="31">
        <v>1.5648148148148151E-2</v>
      </c>
      <c r="PE8" s="31"/>
      <c r="PF8" s="31"/>
      <c r="PG8" s="31"/>
      <c r="PH8" s="31">
        <v>1.4988425925925926E-2</v>
      </c>
      <c r="PI8" s="31"/>
      <c r="PJ8" s="31"/>
      <c r="PK8" s="31"/>
      <c r="PL8" s="31">
        <v>1.5277777777777777E-2</v>
      </c>
      <c r="PM8" s="31"/>
      <c r="PN8" s="31">
        <v>1.4930555555555556E-2</v>
      </c>
      <c r="PO8" s="31" t="s">
        <v>53</v>
      </c>
      <c r="PP8" s="31"/>
      <c r="PQ8" s="31">
        <v>1.5416666666666667E-2</v>
      </c>
      <c r="PR8" s="31">
        <v>1.5925925925925927E-2</v>
      </c>
      <c r="PS8" s="31">
        <v>1.4097222222222221E-2</v>
      </c>
      <c r="PT8" s="31"/>
      <c r="PU8" s="31"/>
      <c r="PV8" s="31">
        <v>1.5856481481481482E-2</v>
      </c>
      <c r="PW8" s="31">
        <v>1.5428240740740741E-2</v>
      </c>
      <c r="PX8" s="31">
        <v>1.5613425925925926E-2</v>
      </c>
      <c r="PY8" s="31"/>
      <c r="PZ8" s="31">
        <v>1.5335648148148147E-2</v>
      </c>
      <c r="QA8" s="31">
        <v>1.4525462962962964E-2</v>
      </c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</row>
    <row r="9" spans="1:467" hidden="1" x14ac:dyDescent="0.2">
      <c r="A9" s="40" t="s">
        <v>216</v>
      </c>
      <c r="B9" s="101"/>
      <c r="C9" s="101"/>
      <c r="D9" s="101"/>
      <c r="E9" s="41" t="s">
        <v>1</v>
      </c>
      <c r="F9" s="42" t="str">
        <f t="shared" si="0"/>
        <v xml:space="preserve"> </v>
      </c>
      <c r="G9" s="42" t="str">
        <f t="shared" si="1"/>
        <v xml:space="preserve"> </v>
      </c>
      <c r="H9" s="42" t="str">
        <f t="shared" si="2"/>
        <v xml:space="preserve"> </v>
      </c>
      <c r="I9" s="42" t="str">
        <f t="shared" si="3"/>
        <v xml:space="preserve"> </v>
      </c>
      <c r="J9" s="42" t="str">
        <f t="shared" si="4"/>
        <v xml:space="preserve"> </v>
      </c>
      <c r="K9" s="42" t="str">
        <f t="shared" si="5"/>
        <v xml:space="preserve"> </v>
      </c>
      <c r="L9" s="42" t="str">
        <f t="shared" si="6"/>
        <v xml:space="preserve"> </v>
      </c>
      <c r="M9" s="42" t="str">
        <f t="shared" si="7"/>
        <v xml:space="preserve"> </v>
      </c>
      <c r="N9" s="42" t="str">
        <f t="shared" si="8"/>
        <v xml:space="preserve"> </v>
      </c>
      <c r="O9" s="42">
        <f t="shared" si="9"/>
        <v>1.3692129629629629E-2</v>
      </c>
      <c r="P9" s="42" t="str">
        <f t="shared" si="10"/>
        <v xml:space="preserve"> </v>
      </c>
      <c r="Q9" s="42" t="str">
        <f t="shared" si="11"/>
        <v xml:space="preserve"> </v>
      </c>
      <c r="R9" s="42" t="str">
        <f t="shared" si="12"/>
        <v xml:space="preserve"> </v>
      </c>
      <c r="S9" s="42" t="str">
        <f t="shared" si="13"/>
        <v xml:space="preserve"> </v>
      </c>
      <c r="T9" s="42" t="str">
        <f t="shared" si="14"/>
        <v xml:space="preserve"> </v>
      </c>
      <c r="U9" s="42" t="str">
        <f t="shared" si="16"/>
        <v xml:space="preserve"> </v>
      </c>
      <c r="V9" s="42" t="str">
        <f t="shared" si="17"/>
        <v xml:space="preserve"> </v>
      </c>
      <c r="W9" s="42" t="str">
        <f t="shared" si="18"/>
        <v xml:space="preserve"> </v>
      </c>
      <c r="X9" s="92">
        <f t="shared" si="19"/>
        <v>1.3692129629629629E-2</v>
      </c>
      <c r="Y9" s="81">
        <f t="shared" si="20"/>
        <v>2</v>
      </c>
      <c r="Z9" s="98">
        <f t="shared" si="15"/>
        <v>2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>
        <v>1.3692129629629629E-2</v>
      </c>
      <c r="IG9" s="31" t="s">
        <v>53</v>
      </c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</row>
    <row r="10" spans="1:467" x14ac:dyDescent="0.2">
      <c r="A10" s="40" t="s">
        <v>67</v>
      </c>
      <c r="B10" s="101"/>
      <c r="C10" s="101"/>
      <c r="D10" s="101"/>
      <c r="E10" s="41" t="s">
        <v>1</v>
      </c>
      <c r="F10" s="42" t="str">
        <f t="shared" si="0"/>
        <v xml:space="preserve"> </v>
      </c>
      <c r="G10" s="42" t="str">
        <f t="shared" si="1"/>
        <v xml:space="preserve"> </v>
      </c>
      <c r="H10" s="42" t="str">
        <f t="shared" si="2"/>
        <v xml:space="preserve"> </v>
      </c>
      <c r="I10" s="42" t="str">
        <f t="shared" si="3"/>
        <v xml:space="preserve"> </v>
      </c>
      <c r="J10" s="42" t="str">
        <f t="shared" si="4"/>
        <v xml:space="preserve"> </v>
      </c>
      <c r="K10" s="42">
        <f t="shared" si="5"/>
        <v>1.3692129629629629E-2</v>
      </c>
      <c r="L10" s="42" t="str">
        <f t="shared" si="6"/>
        <v xml:space="preserve"> </v>
      </c>
      <c r="M10" s="42">
        <f t="shared" si="7"/>
        <v>1.3993055555555555E-2</v>
      </c>
      <c r="N10" s="42">
        <f t="shared" si="8"/>
        <v>1.4453125000000001E-2</v>
      </c>
      <c r="O10" s="42">
        <f t="shared" si="9"/>
        <v>1.4124228395061731E-2</v>
      </c>
      <c r="P10" s="42" t="str">
        <f t="shared" si="10"/>
        <v xml:space="preserve"> </v>
      </c>
      <c r="Q10" s="42" t="str">
        <f t="shared" si="11"/>
        <v xml:space="preserve"> </v>
      </c>
      <c r="R10" s="42" t="str">
        <f t="shared" si="12"/>
        <v xml:space="preserve"> </v>
      </c>
      <c r="S10" s="42" t="str">
        <f t="shared" si="13"/>
        <v xml:space="preserve"> </v>
      </c>
      <c r="T10" s="42" t="str">
        <f t="shared" si="14"/>
        <v xml:space="preserve"> </v>
      </c>
      <c r="U10" s="42" t="str">
        <f t="shared" si="16"/>
        <v xml:space="preserve"> </v>
      </c>
      <c r="V10" s="42" t="str">
        <f t="shared" si="17"/>
        <v xml:space="preserve"> </v>
      </c>
      <c r="W10" s="42" t="str">
        <f t="shared" si="18"/>
        <v xml:space="preserve"> </v>
      </c>
      <c r="X10" s="92">
        <f t="shared" si="19"/>
        <v>1.3692129629629629E-2</v>
      </c>
      <c r="Y10" s="81">
        <f t="shared" si="20"/>
        <v>12</v>
      </c>
      <c r="Z10" s="98">
        <f t="shared" si="15"/>
        <v>53</v>
      </c>
      <c r="AA10" s="31"/>
      <c r="AB10" s="199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>
        <v>1.3692129629629629E-2</v>
      </c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>
        <v>1.3993055555555555E-2</v>
      </c>
      <c r="GJ10" s="31"/>
      <c r="GK10" s="31"/>
      <c r="GL10" s="31"/>
      <c r="GM10" s="31"/>
      <c r="GN10" s="31">
        <v>1.4351851851851852E-2</v>
      </c>
      <c r="GO10" s="31"/>
      <c r="GP10" s="31">
        <v>1.4467592592592593E-2</v>
      </c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>
        <v>1.4282407407407409E-2</v>
      </c>
      <c r="HD10" s="31"/>
      <c r="HE10" s="31"/>
      <c r="HF10" s="31"/>
      <c r="HG10" s="31"/>
      <c r="HH10" s="31"/>
      <c r="HI10" s="31">
        <v>1.4710648148148148E-2</v>
      </c>
      <c r="HJ10" s="31"/>
      <c r="HK10" s="31">
        <v>1.4537037037037038E-2</v>
      </c>
      <c r="HL10" s="31">
        <v>1.3981481481481482E-2</v>
      </c>
      <c r="HM10" s="31"/>
      <c r="HN10" s="31">
        <v>1.4259259259259261E-2</v>
      </c>
      <c r="HO10" s="31">
        <v>1.4259259259259261E-2</v>
      </c>
      <c r="HP10" s="31">
        <v>1.3923611111111111E-2</v>
      </c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>
        <v>1.3784722222222224E-2</v>
      </c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</row>
    <row r="11" spans="1:467" x14ac:dyDescent="0.2">
      <c r="A11" s="40" t="s">
        <v>38</v>
      </c>
      <c r="B11" s="101"/>
      <c r="C11" s="101"/>
      <c r="D11" s="101"/>
      <c r="E11" s="41" t="s">
        <v>1</v>
      </c>
      <c r="F11" s="42" t="str">
        <f t="shared" si="0"/>
        <v xml:space="preserve"> </v>
      </c>
      <c r="G11" s="42" t="str">
        <f t="shared" si="1"/>
        <v xml:space="preserve"> </v>
      </c>
      <c r="H11" s="42">
        <f t="shared" si="2"/>
        <v>1.548611111111111E-2</v>
      </c>
      <c r="I11" s="42" t="str">
        <f t="shared" si="3"/>
        <v xml:space="preserve"> </v>
      </c>
      <c r="J11" s="42">
        <f t="shared" si="4"/>
        <v>1.4438117283950619E-2</v>
      </c>
      <c r="K11" s="42">
        <f t="shared" si="5"/>
        <v>1.4594907407407405E-2</v>
      </c>
      <c r="L11" s="42">
        <f t="shared" si="6"/>
        <v>1.4599537037037036E-2</v>
      </c>
      <c r="M11" s="42">
        <f t="shared" si="7"/>
        <v>1.428872053872054E-2</v>
      </c>
      <c r="N11" s="42">
        <f t="shared" si="8"/>
        <v>1.447482638888889E-2</v>
      </c>
      <c r="O11" s="42">
        <f t="shared" si="9"/>
        <v>1.446643518518519E-2</v>
      </c>
      <c r="P11" s="42">
        <f t="shared" si="10"/>
        <v>1.4560185185185185E-2</v>
      </c>
      <c r="Q11" s="42">
        <f t="shared" si="11"/>
        <v>1.4050925925925927E-2</v>
      </c>
      <c r="R11" s="42">
        <f t="shared" si="12"/>
        <v>1.4571759259259258E-2</v>
      </c>
      <c r="S11" s="42" t="str">
        <f t="shared" si="13"/>
        <v xml:space="preserve"> </v>
      </c>
      <c r="T11" s="42" t="str">
        <f t="shared" si="14"/>
        <v xml:space="preserve"> </v>
      </c>
      <c r="U11" s="42">
        <f t="shared" si="16"/>
        <v>1.480324074074074E-2</v>
      </c>
      <c r="V11" s="42">
        <f t="shared" si="17"/>
        <v>1.5613425925925926E-2</v>
      </c>
      <c r="W11" s="42" t="str">
        <f t="shared" si="18"/>
        <v xml:space="preserve"> </v>
      </c>
      <c r="X11" s="92">
        <f t="shared" si="19"/>
        <v>1.3807870370370371E-2</v>
      </c>
      <c r="Y11" s="81">
        <f t="shared" si="20"/>
        <v>66</v>
      </c>
      <c r="Z11" s="98">
        <f t="shared" si="15"/>
        <v>211</v>
      </c>
      <c r="AA11" s="31"/>
      <c r="AB11" s="56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>
        <v>1.5509259259259257E-2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>
        <v>1.5462962962962963E-2</v>
      </c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 t="s">
        <v>53</v>
      </c>
      <c r="CY11" s="31"/>
      <c r="CZ11" s="31">
        <v>1.4548611111111111E-2</v>
      </c>
      <c r="DA11" s="31"/>
      <c r="DB11" s="31" t="s">
        <v>74</v>
      </c>
      <c r="DC11" s="31"/>
      <c r="DD11" s="31"/>
      <c r="DE11" s="31"/>
      <c r="DF11" s="31">
        <v>1.4305555555555557E-2</v>
      </c>
      <c r="DG11" s="31"/>
      <c r="DH11" s="31"/>
      <c r="DI11" s="31">
        <v>1.4490740740740742E-2</v>
      </c>
      <c r="DJ11" s="31"/>
      <c r="DK11" s="31"/>
      <c r="DL11" s="31"/>
      <c r="DM11" s="31"/>
      <c r="DN11" s="31">
        <v>1.4270833333333335E-2</v>
      </c>
      <c r="DO11" s="31">
        <v>1.4574845679012349E-2</v>
      </c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>
        <v>1.4594907407407405E-2</v>
      </c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>
        <v>1.4837962962962963E-2</v>
      </c>
      <c r="ET11" s="31">
        <v>1.4837962962962963E-2</v>
      </c>
      <c r="EU11" s="31">
        <v>1.5335648148148147E-2</v>
      </c>
      <c r="EV11" s="31"/>
      <c r="EW11" s="31">
        <v>1.4328703703703703E-2</v>
      </c>
      <c r="EX11" s="31"/>
      <c r="EY11" s="31">
        <v>1.4571759259259258E-2</v>
      </c>
      <c r="EZ11" s="31">
        <v>1.5104166666666667E-2</v>
      </c>
      <c r="FA11" s="31"/>
      <c r="FB11" s="31">
        <v>1.40625E-2</v>
      </c>
      <c r="FC11" s="31">
        <v>1.4756944444444446E-2</v>
      </c>
      <c r="FD11" s="31"/>
      <c r="FE11" s="31">
        <v>1.3807870370370371E-2</v>
      </c>
      <c r="FF11" s="31"/>
      <c r="FG11" s="31"/>
      <c r="FH11" s="31"/>
      <c r="FI11" s="31">
        <v>1.4351851851851852E-2</v>
      </c>
      <c r="FJ11" s="31"/>
      <c r="FK11" s="31"/>
      <c r="FL11" s="31"/>
      <c r="FM11" s="31"/>
      <c r="FN11" s="31">
        <v>1.4375000000000001E-2</v>
      </c>
      <c r="FO11" s="31">
        <v>1.4490740740740742E-2</v>
      </c>
      <c r="FP11" s="31">
        <v>1.4872685185185185E-2</v>
      </c>
      <c r="FQ11" s="31">
        <v>1.4293981481481482E-2</v>
      </c>
      <c r="FR11" s="31"/>
      <c r="FS11" s="31"/>
      <c r="FT11" s="31">
        <v>1.4305555555555557E-2</v>
      </c>
      <c r="FU11" s="31"/>
      <c r="FV11" s="31">
        <v>1.4108796296296295E-2</v>
      </c>
      <c r="FW11" s="31"/>
      <c r="FX11" s="31"/>
      <c r="FY11" s="31"/>
      <c r="FZ11" s="31">
        <v>1.4120370370370368E-2</v>
      </c>
      <c r="GA11" s="31"/>
      <c r="GB11" s="31">
        <v>1.4930555555555556E-2</v>
      </c>
      <c r="GC11" s="31">
        <v>1.3854166666666666E-2</v>
      </c>
      <c r="GD11" s="31"/>
      <c r="GE11" s="31"/>
      <c r="GF11" s="31"/>
      <c r="GG11" s="31">
        <v>1.3854166666666666E-2</v>
      </c>
      <c r="GH11" s="31">
        <v>1.3969907407407408E-2</v>
      </c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137">
        <v>1.4224537037037037E-2</v>
      </c>
      <c r="HB11" s="31">
        <v>1.3993055555555555E-2</v>
      </c>
      <c r="HC11" s="31">
        <v>1.5150462962962963E-2</v>
      </c>
      <c r="HD11" s="31">
        <v>1.4398148148148148E-2</v>
      </c>
      <c r="HE11" s="31">
        <v>1.4328703703703703E-2</v>
      </c>
      <c r="HF11" s="31">
        <v>1.4282407407407409E-2</v>
      </c>
      <c r="HG11" s="31">
        <v>1.4363425925925925E-2</v>
      </c>
      <c r="HH11" s="31"/>
      <c r="HI11" s="31">
        <v>1.5057870370370369E-2</v>
      </c>
      <c r="HJ11" s="31"/>
      <c r="HK11" s="31">
        <v>1.4571759259259258E-2</v>
      </c>
      <c r="HL11" s="31"/>
      <c r="HM11" s="31"/>
      <c r="HN11" s="31"/>
      <c r="HO11" s="31"/>
      <c r="HP11" s="31">
        <v>1.4074074074074074E-2</v>
      </c>
      <c r="HQ11" s="31">
        <v>1.4236111111111111E-2</v>
      </c>
      <c r="HR11" s="31"/>
      <c r="HS11" s="31">
        <v>1.4085648148148151E-2</v>
      </c>
      <c r="HT11" s="31">
        <v>1.4305555555555557E-2</v>
      </c>
      <c r="HU11" s="31"/>
      <c r="HV11" s="31">
        <v>1.4201388888888888E-2</v>
      </c>
      <c r="HW11" s="31"/>
      <c r="HX11" s="31">
        <v>1.4988425925925926E-2</v>
      </c>
      <c r="HY11" s="31"/>
      <c r="HZ11" s="31"/>
      <c r="IA11" s="31"/>
      <c r="IB11" s="31"/>
      <c r="IC11" s="31">
        <v>1.5578703703703704E-2</v>
      </c>
      <c r="ID11" s="31">
        <v>1.4097222222222221E-2</v>
      </c>
      <c r="IE11" s="31"/>
      <c r="IF11" s="31"/>
      <c r="IG11" s="31"/>
      <c r="IH11" s="31">
        <v>1.4525462962962964E-2</v>
      </c>
      <c r="II11" s="31"/>
      <c r="IJ11" s="31"/>
      <c r="IK11" s="31"/>
      <c r="IL11" s="31"/>
      <c r="IM11" s="31"/>
      <c r="IN11" s="31"/>
      <c r="IO11" s="31">
        <v>1.486111111111111E-2</v>
      </c>
      <c r="IP11" s="31">
        <v>1.4837962962962963E-2</v>
      </c>
      <c r="IQ11" s="31">
        <v>1.4664351851851852E-2</v>
      </c>
      <c r="IR11" s="31"/>
      <c r="IS11" s="31">
        <v>1.486111111111111E-2</v>
      </c>
      <c r="IT11" s="31">
        <v>1.4409722222222221E-2</v>
      </c>
      <c r="IU11" s="31"/>
      <c r="IV11" s="31"/>
      <c r="IW11" s="31"/>
      <c r="IX11" s="31">
        <v>1.4583333333333332E-2</v>
      </c>
      <c r="IY11" s="31"/>
      <c r="IZ11" s="31"/>
      <c r="JA11" s="31">
        <v>1.4467592592592593E-2</v>
      </c>
      <c r="JB11" s="31">
        <v>1.4236111111111111E-2</v>
      </c>
      <c r="JC11" s="31">
        <v>1.4120370370370368E-2</v>
      </c>
      <c r="JD11" s="31"/>
      <c r="JE11" s="31"/>
      <c r="JF11" s="31"/>
      <c r="JG11" s="31"/>
      <c r="JH11" s="31">
        <v>1.539351851851852E-2</v>
      </c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>
        <v>1.4050925925925927E-2</v>
      </c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 t="s">
        <v>310</v>
      </c>
      <c r="LB11" s="31">
        <v>1.4571759259259258E-2</v>
      </c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>
        <v>1.4247685185185184E-2</v>
      </c>
      <c r="NW11" s="31">
        <v>1.5358796296296296E-2</v>
      </c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>
        <v>1.554398148148148E-2</v>
      </c>
      <c r="OV11" s="31"/>
      <c r="OW11" s="31"/>
      <c r="OX11" s="31">
        <v>1.5682870370370371E-2</v>
      </c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</row>
    <row r="12" spans="1:467" hidden="1" x14ac:dyDescent="0.2">
      <c r="A12" s="40" t="s">
        <v>215</v>
      </c>
      <c r="B12" s="101"/>
      <c r="C12" s="101"/>
      <c r="D12" s="101"/>
      <c r="E12" s="41" t="s">
        <v>1</v>
      </c>
      <c r="F12" s="42" t="str">
        <f t="shared" si="0"/>
        <v xml:space="preserve"> </v>
      </c>
      <c r="G12" s="42" t="str">
        <f t="shared" si="1"/>
        <v xml:space="preserve"> </v>
      </c>
      <c r="H12" s="42" t="str">
        <f t="shared" si="2"/>
        <v xml:space="preserve"> </v>
      </c>
      <c r="I12" s="42" t="str">
        <f t="shared" si="3"/>
        <v xml:space="preserve"> </v>
      </c>
      <c r="J12" s="42" t="str">
        <f t="shared" si="4"/>
        <v xml:space="preserve"> </v>
      </c>
      <c r="K12" s="42" t="str">
        <f t="shared" si="5"/>
        <v xml:space="preserve"> </v>
      </c>
      <c r="L12" s="42" t="str">
        <f t="shared" si="6"/>
        <v xml:space="preserve"> </v>
      </c>
      <c r="M12" s="42" t="str">
        <f t="shared" si="7"/>
        <v xml:space="preserve"> </v>
      </c>
      <c r="N12" s="42" t="str">
        <f t="shared" si="8"/>
        <v xml:space="preserve"> </v>
      </c>
      <c r="O12" s="42">
        <f t="shared" si="9"/>
        <v>1.3969907407407408E-2</v>
      </c>
      <c r="P12" s="42" t="str">
        <f t="shared" si="10"/>
        <v xml:space="preserve"> </v>
      </c>
      <c r="Q12" s="42" t="str">
        <f t="shared" si="11"/>
        <v xml:space="preserve"> </v>
      </c>
      <c r="R12" s="42" t="str">
        <f t="shared" si="12"/>
        <v xml:space="preserve"> </v>
      </c>
      <c r="S12" s="42" t="str">
        <f t="shared" si="13"/>
        <v xml:space="preserve"> </v>
      </c>
      <c r="T12" s="42" t="str">
        <f t="shared" si="14"/>
        <v xml:space="preserve"> </v>
      </c>
      <c r="U12" s="42" t="str">
        <f t="shared" si="16"/>
        <v xml:space="preserve"> </v>
      </c>
      <c r="V12" s="42" t="str">
        <f t="shared" si="17"/>
        <v xml:space="preserve"> </v>
      </c>
      <c r="W12" s="42" t="str">
        <f t="shared" si="18"/>
        <v xml:space="preserve"> </v>
      </c>
      <c r="X12" s="92">
        <f t="shared" si="19"/>
        <v>1.3969907407407408E-2</v>
      </c>
      <c r="Y12" s="81">
        <f t="shared" si="20"/>
        <v>1</v>
      </c>
      <c r="Z12" s="98">
        <f t="shared" si="15"/>
        <v>1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>
        <v>1.3969907407407408E-2</v>
      </c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</row>
    <row r="13" spans="1:467" hidden="1" x14ac:dyDescent="0.2">
      <c r="A13" s="40" t="s">
        <v>10</v>
      </c>
      <c r="B13" s="101"/>
      <c r="C13" s="101"/>
      <c r="D13" s="101"/>
      <c r="E13" s="41" t="s">
        <v>1</v>
      </c>
      <c r="F13" s="42">
        <f t="shared" si="0"/>
        <v>1.5391589506172839E-2</v>
      </c>
      <c r="G13" s="42">
        <f t="shared" si="1"/>
        <v>1.4902263374485599E-2</v>
      </c>
      <c r="H13" s="42">
        <f t="shared" si="2"/>
        <v>1.5118953818172571E-2</v>
      </c>
      <c r="I13" s="42">
        <f t="shared" si="3"/>
        <v>1.4647633744855967E-2</v>
      </c>
      <c r="J13" s="42" t="str">
        <f t="shared" si="4"/>
        <v xml:space="preserve"> </v>
      </c>
      <c r="K13" s="42" t="str">
        <f t="shared" si="5"/>
        <v xml:space="preserve"> </v>
      </c>
      <c r="L13" s="42" t="str">
        <f t="shared" si="6"/>
        <v xml:space="preserve"> </v>
      </c>
      <c r="M13" s="42" t="str">
        <f t="shared" si="7"/>
        <v xml:space="preserve"> </v>
      </c>
      <c r="N13" s="42" t="str">
        <f t="shared" si="8"/>
        <v xml:space="preserve"> </v>
      </c>
      <c r="O13" s="42" t="str">
        <f t="shared" si="9"/>
        <v xml:space="preserve"> </v>
      </c>
      <c r="P13" s="42" t="str">
        <f t="shared" si="10"/>
        <v xml:space="preserve"> </v>
      </c>
      <c r="Q13" s="42" t="str">
        <f t="shared" si="11"/>
        <v xml:space="preserve"> </v>
      </c>
      <c r="R13" s="42" t="str">
        <f t="shared" si="12"/>
        <v xml:space="preserve"> </v>
      </c>
      <c r="S13" s="42" t="str">
        <f t="shared" si="13"/>
        <v xml:space="preserve"> </v>
      </c>
      <c r="T13" s="42" t="str">
        <f t="shared" si="14"/>
        <v xml:space="preserve"> </v>
      </c>
      <c r="U13" s="42" t="str">
        <f t="shared" si="16"/>
        <v xml:space="preserve"> </v>
      </c>
      <c r="V13" s="42" t="str">
        <f t="shared" si="17"/>
        <v xml:space="preserve"> </v>
      </c>
      <c r="W13" s="42" t="str">
        <f t="shared" si="18"/>
        <v xml:space="preserve"> </v>
      </c>
      <c r="X13" s="92">
        <f t="shared" si="19"/>
        <v>1.4027777777777778E-2</v>
      </c>
      <c r="Y13" s="81">
        <f t="shared" si="20"/>
        <v>49</v>
      </c>
      <c r="Z13" s="98">
        <f t="shared" si="15"/>
        <v>49</v>
      </c>
      <c r="AA13" s="31">
        <v>1.5636574074074074E-2</v>
      </c>
      <c r="AB13" s="31">
        <v>1.5358796296296296E-2</v>
      </c>
      <c r="AC13" s="31">
        <v>1.5208333333333332E-2</v>
      </c>
      <c r="AD13" s="31">
        <v>1.5474537037037038E-2</v>
      </c>
      <c r="AE13" s="31">
        <v>1.5150462962962963E-2</v>
      </c>
      <c r="AF13" s="31">
        <v>1.5520833333333333E-2</v>
      </c>
      <c r="AG13" s="31">
        <v>1.6585648148148148E-2</v>
      </c>
      <c r="AH13" s="31">
        <v>1.5023148148148148E-2</v>
      </c>
      <c r="AI13" s="31">
        <v>1.5625E-2</v>
      </c>
      <c r="AJ13" s="31">
        <v>1.5069444444444443E-2</v>
      </c>
      <c r="AK13" s="31">
        <v>1.539351851851852E-2</v>
      </c>
      <c r="AL13" s="31">
        <v>1.4328703703703703E-2</v>
      </c>
      <c r="AM13" s="31">
        <v>1.4594907407407405E-2</v>
      </c>
      <c r="AN13" s="31">
        <v>1.4791666666666668E-2</v>
      </c>
      <c r="AO13" s="31">
        <v>1.4791666666666668E-2</v>
      </c>
      <c r="AP13" s="31">
        <v>1.5219907407407409E-2</v>
      </c>
      <c r="AQ13" s="31"/>
      <c r="AR13" s="31">
        <v>1.5138888888888889E-2</v>
      </c>
      <c r="AS13" s="31">
        <v>1.511574074074074E-2</v>
      </c>
      <c r="AT13" s="31">
        <v>1.4652777777777778E-2</v>
      </c>
      <c r="AU13" s="31">
        <v>1.4733796296296295E-2</v>
      </c>
      <c r="AV13" s="31">
        <v>1.4409722222222221E-2</v>
      </c>
      <c r="AW13" s="31">
        <v>1.4537037037037038E-2</v>
      </c>
      <c r="AX13" s="31">
        <v>1.4201388888888888E-2</v>
      </c>
      <c r="AY13" s="31">
        <v>1.4027777777777778E-2</v>
      </c>
      <c r="AZ13" s="31"/>
      <c r="BA13" s="31"/>
      <c r="BB13" s="31"/>
      <c r="BC13" s="31">
        <v>1.6805555555555556E-2</v>
      </c>
      <c r="BD13" s="31"/>
      <c r="BE13" s="31">
        <v>1.579861111111111E-2</v>
      </c>
      <c r="BF13" s="31">
        <v>1.4699074074074074E-2</v>
      </c>
      <c r="BG13" s="31"/>
      <c r="BH13" s="31">
        <v>1.4837962962962963E-2</v>
      </c>
      <c r="BI13" s="31">
        <v>1.4988425925925926E-2</v>
      </c>
      <c r="BJ13" s="31"/>
      <c r="BK13" s="31"/>
      <c r="BL13" s="31"/>
      <c r="BM13" s="31">
        <v>1.5358796296296296E-2</v>
      </c>
      <c r="BN13" s="31"/>
      <c r="BO13" s="31">
        <v>1.4965277777777779E-2</v>
      </c>
      <c r="BP13" s="31" t="s">
        <v>49</v>
      </c>
      <c r="BQ13" s="31">
        <v>1.5625E-2</v>
      </c>
      <c r="BR13" s="31">
        <v>1.4340277777777776E-2</v>
      </c>
      <c r="BS13" s="31"/>
      <c r="BT13" s="31"/>
      <c r="BU13" s="31"/>
      <c r="BV13" s="31">
        <v>1.4699074074074074E-2</v>
      </c>
      <c r="BW13" s="31">
        <v>1.5023148148148148E-2</v>
      </c>
      <c r="BX13" s="31">
        <v>1.4687499999999999E-2</v>
      </c>
      <c r="BY13" s="31">
        <v>1.4756944444444446E-2</v>
      </c>
      <c r="BZ13" s="31">
        <v>1.5079705306267807E-2</v>
      </c>
      <c r="CA13" s="31">
        <v>1.4756944444444446E-2</v>
      </c>
      <c r="CB13" s="31">
        <v>1.5763888888888886E-2</v>
      </c>
      <c r="CC13" s="31">
        <v>1.4699074074074074E-2</v>
      </c>
      <c r="CD13" s="31" t="s">
        <v>64</v>
      </c>
      <c r="CE13" s="31">
        <v>1.4467592592592593E-2</v>
      </c>
      <c r="CF13" s="31">
        <v>1.4479166666666668E-2</v>
      </c>
      <c r="CG13" s="31"/>
      <c r="CH13" s="31"/>
      <c r="CI13" s="31"/>
      <c r="CJ13" s="31">
        <v>1.4733796296296295E-2</v>
      </c>
      <c r="CK13" s="31">
        <v>1.4189814814814815E-2</v>
      </c>
      <c r="CL13" s="31">
        <v>1.4502314814814815E-2</v>
      </c>
      <c r="CM13" s="31"/>
      <c r="CN13" s="31"/>
      <c r="CO13" s="31"/>
      <c r="CP13" s="31">
        <v>1.4236111111111111E-2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</row>
    <row r="14" spans="1:467" x14ac:dyDescent="0.2">
      <c r="A14" s="40" t="s">
        <v>73</v>
      </c>
      <c r="B14" s="101"/>
      <c r="C14" s="101"/>
      <c r="D14" s="101"/>
      <c r="E14" s="41" t="s">
        <v>1</v>
      </c>
      <c r="F14" s="42" t="str">
        <f t="shared" si="0"/>
        <v xml:space="preserve"> </v>
      </c>
      <c r="G14" s="42" t="str">
        <f t="shared" si="1"/>
        <v xml:space="preserve"> </v>
      </c>
      <c r="H14" s="42" t="str">
        <f t="shared" si="2"/>
        <v xml:space="preserve"> </v>
      </c>
      <c r="I14" s="42" t="str">
        <f t="shared" si="3"/>
        <v xml:space="preserve"> </v>
      </c>
      <c r="J14" s="42">
        <f t="shared" si="4"/>
        <v>1.7476851851851855E-2</v>
      </c>
      <c r="K14" s="42">
        <f t="shared" si="5"/>
        <v>1.6891203703703707E-2</v>
      </c>
      <c r="L14" s="42">
        <f t="shared" si="6"/>
        <v>1.5696373456790126E-2</v>
      </c>
      <c r="M14" s="42">
        <f t="shared" si="7"/>
        <v>1.4858539094650201E-2</v>
      </c>
      <c r="N14" s="42">
        <f t="shared" si="8"/>
        <v>1.5535078347578351E-2</v>
      </c>
      <c r="O14" s="42">
        <f t="shared" si="9"/>
        <v>1.5991512345679013E-2</v>
      </c>
      <c r="P14" s="42">
        <f t="shared" si="10"/>
        <v>1.5177997860549942E-2</v>
      </c>
      <c r="Q14" s="42">
        <f t="shared" si="11"/>
        <v>1.5222800925925926E-2</v>
      </c>
      <c r="R14" s="42">
        <f t="shared" si="12"/>
        <v>1.480324074074074E-2</v>
      </c>
      <c r="S14" s="42">
        <f t="shared" si="13"/>
        <v>1.5014467592592591E-2</v>
      </c>
      <c r="T14" s="42">
        <f t="shared" si="14"/>
        <v>1.5539641203703703E-2</v>
      </c>
      <c r="U14" s="42">
        <f t="shared" si="16"/>
        <v>1.5372023809523809E-2</v>
      </c>
      <c r="V14" s="42">
        <f t="shared" si="17"/>
        <v>1.5563271604938271E-2</v>
      </c>
      <c r="W14" s="42">
        <f t="shared" si="18"/>
        <v>1.6435185185185188E-2</v>
      </c>
      <c r="X14" s="92">
        <f t="shared" si="19"/>
        <v>1.4108796296296295E-2</v>
      </c>
      <c r="Y14" s="81">
        <f t="shared" si="20"/>
        <v>112</v>
      </c>
      <c r="Z14" s="98">
        <f t="shared" si="15"/>
        <v>112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>
        <v>1.8090277777777778E-2</v>
      </c>
      <c r="DA14" s="31"/>
      <c r="DB14" s="31">
        <v>1.7187500000000001E-2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>
        <v>1.7152777777777777E-2</v>
      </c>
      <c r="DP14" s="31"/>
      <c r="DQ14" s="31"/>
      <c r="DR14" s="31"/>
      <c r="DS14" s="31"/>
      <c r="DT14" s="31"/>
      <c r="DU14" s="31"/>
      <c r="DV14" s="31">
        <v>1.7094907407407409E-2</v>
      </c>
      <c r="DW14" s="31"/>
      <c r="DX14" s="31">
        <v>1.7326388888888888E-2</v>
      </c>
      <c r="DY14" s="31">
        <v>1.6747685185185185E-2</v>
      </c>
      <c r="DZ14" s="31" t="s">
        <v>89</v>
      </c>
      <c r="EA14" s="31"/>
      <c r="EB14" s="31"/>
      <c r="EC14" s="31"/>
      <c r="ED14" s="31">
        <v>1.7233796296296296E-2</v>
      </c>
      <c r="EE14" s="31" t="s">
        <v>90</v>
      </c>
      <c r="EF14" s="31"/>
      <c r="EG14" s="31"/>
      <c r="EH14" s="31">
        <v>1.6053240740740739E-2</v>
      </c>
      <c r="EI14" s="31"/>
      <c r="EJ14" s="31"/>
      <c r="EK14" s="31"/>
      <c r="EL14" s="31"/>
      <c r="EM14" s="31"/>
      <c r="EN14" s="31"/>
      <c r="EO14" s="31"/>
      <c r="EP14" s="31"/>
      <c r="EQ14" s="31" t="s">
        <v>103</v>
      </c>
      <c r="ER14" s="31">
        <v>1.6006944444444445E-2</v>
      </c>
      <c r="ES14" s="31"/>
      <c r="ET14" s="31">
        <v>1.6319444444444445E-2</v>
      </c>
      <c r="EU14" s="31" t="s">
        <v>105</v>
      </c>
      <c r="EV14" s="31">
        <v>1.5208333333333332E-2</v>
      </c>
      <c r="EW14" s="31"/>
      <c r="EX14" s="31"/>
      <c r="EY14" s="31">
        <v>1.6064814814814813E-2</v>
      </c>
      <c r="EZ14" s="31">
        <v>1.7662037037037035E-2</v>
      </c>
      <c r="FA14" s="31">
        <v>1.5636574074074074E-2</v>
      </c>
      <c r="FB14" s="31">
        <v>1.5138888888888889E-2</v>
      </c>
      <c r="FC14" s="31">
        <v>1.5949074074074074E-2</v>
      </c>
      <c r="FD14" s="31">
        <v>1.545138888888889E-2</v>
      </c>
      <c r="FE14" s="31">
        <v>1.5023148148148148E-2</v>
      </c>
      <c r="FF14" s="31"/>
      <c r="FG14" s="31">
        <v>1.4791666666666668E-2</v>
      </c>
      <c r="FH14" s="31"/>
      <c r="FI14" s="31">
        <v>1.5104166666666667E-2</v>
      </c>
      <c r="FJ14" s="31">
        <v>1.4895833333333332E-2</v>
      </c>
      <c r="FK14" s="31">
        <v>1.5023148148148148E-2</v>
      </c>
      <c r="FL14" s="31">
        <v>1.6250000000000001E-2</v>
      </c>
      <c r="FM14" s="31"/>
      <c r="FN14" s="31">
        <v>1.480324074074074E-2</v>
      </c>
      <c r="FO14" s="31">
        <v>1.4618055555555556E-2</v>
      </c>
      <c r="FP14" s="31"/>
      <c r="FQ14" s="31"/>
      <c r="FR14" s="31">
        <v>1.4398148148148148E-2</v>
      </c>
      <c r="FS14" s="31">
        <v>1.486111111111111E-2</v>
      </c>
      <c r="FT14" s="31"/>
      <c r="FU14" s="31">
        <v>1.494212962962963E-2</v>
      </c>
      <c r="FV14" s="31">
        <v>1.4710648148148148E-2</v>
      </c>
      <c r="FW14" s="31">
        <v>1.480324074074074E-2</v>
      </c>
      <c r="FX14" s="31">
        <v>1.4976851851851852E-2</v>
      </c>
      <c r="FY14" s="31">
        <v>1.5428240740740741E-2</v>
      </c>
      <c r="FZ14" s="31"/>
      <c r="GA14" s="31"/>
      <c r="GB14" s="31">
        <v>1.511574074074074E-2</v>
      </c>
      <c r="GC14" s="31">
        <v>1.4432870370370372E-2</v>
      </c>
      <c r="GD14" s="31">
        <v>1.4641203703703703E-2</v>
      </c>
      <c r="GE14" s="31"/>
      <c r="GF14" s="31">
        <v>1.4108796296296295E-2</v>
      </c>
      <c r="GG14" s="31">
        <v>1.4398148148148148E-2</v>
      </c>
      <c r="GH14" s="31"/>
      <c r="GI14" s="31">
        <v>1.5046296296296295E-2</v>
      </c>
      <c r="GJ14" s="31">
        <v>1.5347222222222222E-2</v>
      </c>
      <c r="GK14" s="31">
        <v>1.6805555555555556E-2</v>
      </c>
      <c r="GL14" s="31"/>
      <c r="GM14" s="31"/>
      <c r="GN14" s="31">
        <v>1.5659722222222224E-2</v>
      </c>
      <c r="GO14" s="31"/>
      <c r="GP14" s="31"/>
      <c r="GQ14" s="31"/>
      <c r="GR14" s="31">
        <v>1.7546296296296296E-2</v>
      </c>
      <c r="GS14" s="31">
        <v>1.5011574074074075E-2</v>
      </c>
      <c r="GT14" s="31" t="s">
        <v>172</v>
      </c>
      <c r="GU14" s="31">
        <v>1.5347222222222222E-2</v>
      </c>
      <c r="GV14" s="31">
        <v>1.53125E-2</v>
      </c>
      <c r="GW14" s="31">
        <v>1.4895833333333332E-2</v>
      </c>
      <c r="GX14" s="31"/>
      <c r="GY14" s="31"/>
      <c r="GZ14" s="31"/>
      <c r="HA14" s="31">
        <v>1.6168981481481482E-2</v>
      </c>
      <c r="HB14" s="31"/>
      <c r="HC14" s="31"/>
      <c r="HD14" s="31">
        <v>1.4953703703703705E-2</v>
      </c>
      <c r="HE14" s="31"/>
      <c r="HF14" s="31">
        <v>1.4571759259259258E-2</v>
      </c>
      <c r="HG14" s="31"/>
      <c r="HH14" s="31">
        <v>1.5219907407407409E-2</v>
      </c>
      <c r="HI14" s="31">
        <v>1.511574074074074E-2</v>
      </c>
      <c r="HJ14" s="31"/>
      <c r="HK14" s="31"/>
      <c r="HL14" s="31"/>
      <c r="HM14" s="31"/>
      <c r="HN14" s="31"/>
      <c r="HO14" s="31"/>
      <c r="HP14" s="31">
        <v>1.5729166666666666E-2</v>
      </c>
      <c r="HQ14" s="31"/>
      <c r="HR14" s="31"/>
      <c r="HS14" s="31"/>
      <c r="HT14" s="31">
        <v>1.6134259259259261E-2</v>
      </c>
      <c r="HU14" s="31">
        <v>1.8634259259259257E-2</v>
      </c>
      <c r="HV14" s="31"/>
      <c r="HW14" s="31"/>
      <c r="HX14" s="31">
        <v>1.6643518518518519E-2</v>
      </c>
      <c r="HY14" s="31">
        <v>1.5231481481481483E-2</v>
      </c>
      <c r="HZ14" s="31">
        <v>1.5590277777777778E-2</v>
      </c>
      <c r="IA14" s="31">
        <v>1.6469907407407405E-2</v>
      </c>
      <c r="IB14" s="31"/>
      <c r="IC14" s="31"/>
      <c r="ID14" s="31"/>
      <c r="IE14" s="31"/>
      <c r="IF14" s="31">
        <v>1.486111111111111E-2</v>
      </c>
      <c r="IG14" s="31">
        <v>1.462962962962963E-2</v>
      </c>
      <c r="IH14" s="31"/>
      <c r="II14" s="31"/>
      <c r="IJ14" s="31"/>
      <c r="IK14" s="31"/>
      <c r="IL14" s="31">
        <v>1.5405092592592593E-2</v>
      </c>
      <c r="IM14" s="31"/>
      <c r="IN14" s="31">
        <v>1.4733796296296295E-2</v>
      </c>
      <c r="IO14" s="31"/>
      <c r="IP14" s="31"/>
      <c r="IQ14" s="31">
        <v>1.5231481481481483E-2</v>
      </c>
      <c r="IR14" s="31"/>
      <c r="IS14" s="31">
        <v>1.6400462962962964E-2</v>
      </c>
      <c r="IT14" s="31">
        <v>1.5300925925925926E-2</v>
      </c>
      <c r="IU14" s="31">
        <v>1.486111111111111E-2</v>
      </c>
      <c r="IV14" s="31"/>
      <c r="IW14" s="31"/>
      <c r="IX14" s="31"/>
      <c r="IY14" s="31">
        <v>1.5335648148148147E-2</v>
      </c>
      <c r="IZ14" s="31">
        <v>1.4699074074074074E-2</v>
      </c>
      <c r="JA14" s="31"/>
      <c r="JB14" s="31"/>
      <c r="JC14" s="31"/>
      <c r="JD14" s="31">
        <v>1.494212962962963E-2</v>
      </c>
      <c r="JE14" s="31"/>
      <c r="JF14" s="31">
        <v>1.503472222222222E-2</v>
      </c>
      <c r="JG14" s="31">
        <v>1.501353202160494E-2</v>
      </c>
      <c r="JH14" s="31"/>
      <c r="JI14" s="31"/>
      <c r="JJ14" s="31"/>
      <c r="JK14" s="31"/>
      <c r="JL14" s="31">
        <v>1.4560185185185183E-2</v>
      </c>
      <c r="JM14" s="31"/>
      <c r="JN14" s="31"/>
      <c r="JO14" s="31"/>
      <c r="JP14" s="31">
        <v>1.5879629629629629E-2</v>
      </c>
      <c r="JQ14" s="31"/>
      <c r="JR14" s="31"/>
      <c r="JS14" s="31"/>
      <c r="JT14" s="31">
        <v>1.4768518518518519E-2</v>
      </c>
      <c r="JU14" s="31"/>
      <c r="JV14" s="31">
        <v>1.7881944444444443E-2</v>
      </c>
      <c r="JW14" s="31">
        <v>1.4837962962962963E-2</v>
      </c>
      <c r="JX14" s="31">
        <v>1.5625E-2</v>
      </c>
      <c r="JY14" s="31">
        <v>1.5706018518518518E-2</v>
      </c>
      <c r="JZ14" s="31">
        <v>1.4710648148148148E-2</v>
      </c>
      <c r="KA14" s="31"/>
      <c r="KB14" s="31"/>
      <c r="KC14" s="31"/>
      <c r="KD14" s="31">
        <v>1.4652777777777778E-2</v>
      </c>
      <c r="KE14" s="31">
        <v>1.4409722222222221E-2</v>
      </c>
      <c r="KF14" s="31">
        <v>1.4421296296296295E-2</v>
      </c>
      <c r="KG14" s="31"/>
      <c r="KH14" s="31">
        <v>1.5219907407407409E-2</v>
      </c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>
        <v>1.480324074074074E-2</v>
      </c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>
        <v>1.5081018518518516E-2</v>
      </c>
      <c r="LY14" s="31">
        <v>1.5081018518518516E-2</v>
      </c>
      <c r="LZ14" s="31">
        <v>1.5081018518518516E-2</v>
      </c>
      <c r="MA14" s="31">
        <v>1.4814814814814814E-2</v>
      </c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>
        <v>1.5914351851851853E-2</v>
      </c>
      <c r="MU14" s="31"/>
      <c r="MV14" s="31">
        <v>1.4965277777777779E-2</v>
      </c>
      <c r="MW14" s="31"/>
      <c r="MX14" s="31"/>
      <c r="MY14" s="31"/>
      <c r="MZ14" s="31">
        <v>1.6342592592592593E-2</v>
      </c>
      <c r="NA14" s="31"/>
      <c r="NB14" s="31">
        <v>1.5405092592592593E-2</v>
      </c>
      <c r="NC14" s="31"/>
      <c r="ND14" s="31">
        <v>1.5219907407407409E-2</v>
      </c>
      <c r="NE14" s="31">
        <v>1.5520833333333333E-2</v>
      </c>
      <c r="NF14" s="31">
        <v>1.5844907407407408E-2</v>
      </c>
      <c r="NG14" s="31">
        <v>1.5104166666666667E-2</v>
      </c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>
        <v>1.5648148148148151E-2</v>
      </c>
      <c r="OC14" s="31">
        <v>1.4513888888888889E-2</v>
      </c>
      <c r="OD14" s="31"/>
      <c r="OE14" s="31"/>
      <c r="OF14" s="31"/>
      <c r="OG14" s="31">
        <v>1.5763888888888886E-2</v>
      </c>
      <c r="OH14" s="31">
        <v>1.5277777777777777E-2</v>
      </c>
      <c r="OI14" s="31">
        <v>1.4583333333333332E-2</v>
      </c>
      <c r="OJ14" s="31"/>
      <c r="OK14" s="31"/>
      <c r="OL14" s="31">
        <v>1.6666666666666666E-2</v>
      </c>
      <c r="OM14" s="31"/>
      <c r="ON14" s="31">
        <v>1.5150462962962963E-2</v>
      </c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>
        <v>1.511574074074074E-2</v>
      </c>
      <c r="PB14" s="31"/>
      <c r="PC14" s="31"/>
      <c r="PD14" s="31">
        <v>1.5787037037037037E-2</v>
      </c>
      <c r="PE14" s="31"/>
      <c r="PF14" s="31"/>
      <c r="PG14" s="31"/>
      <c r="PH14" s="31"/>
      <c r="PI14" s="31"/>
      <c r="PJ14" s="31"/>
      <c r="PK14" s="31"/>
      <c r="PL14" s="31">
        <v>1.5787037037037037E-2</v>
      </c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>
        <v>1.6435185185185188E-2</v>
      </c>
      <c r="QQ14" s="31"/>
      <c r="QR14" s="31"/>
      <c r="QS14" s="31"/>
      <c r="QT14" s="31"/>
      <c r="QU14" s="31"/>
      <c r="QV14" s="31"/>
      <c r="QW14" s="31"/>
      <c r="QX14" s="31"/>
      <c r="QY14" s="31"/>
    </row>
    <row r="15" spans="1:467" hidden="1" x14ac:dyDescent="0.2">
      <c r="A15" s="40" t="s">
        <v>70</v>
      </c>
      <c r="B15" s="101"/>
      <c r="C15" s="101"/>
      <c r="D15" s="101"/>
      <c r="E15" s="41" t="s">
        <v>1</v>
      </c>
      <c r="F15" s="42" t="str">
        <f t="shared" si="0"/>
        <v xml:space="preserve"> </v>
      </c>
      <c r="G15" s="42" t="str">
        <f t="shared" si="1"/>
        <v xml:space="preserve"> </v>
      </c>
      <c r="H15" s="42" t="str">
        <f t="shared" si="2"/>
        <v xml:space="preserve"> </v>
      </c>
      <c r="I15" s="42">
        <f t="shared" si="3"/>
        <v>1.5868055555555555E-2</v>
      </c>
      <c r="J15" s="42" t="str">
        <f t="shared" si="4"/>
        <v xml:space="preserve"> </v>
      </c>
      <c r="K15" s="42" t="str">
        <f t="shared" si="5"/>
        <v xml:space="preserve"> </v>
      </c>
      <c r="L15" s="42" t="str">
        <f t="shared" si="6"/>
        <v xml:space="preserve"> </v>
      </c>
      <c r="M15" s="42" t="str">
        <f t="shared" si="7"/>
        <v xml:space="preserve"> </v>
      </c>
      <c r="N15" s="42">
        <f t="shared" si="8"/>
        <v>1.5972222222222224E-2</v>
      </c>
      <c r="O15" s="42">
        <f t="shared" si="9"/>
        <v>1.5324074074074073E-2</v>
      </c>
      <c r="P15" s="42">
        <f t="shared" si="10"/>
        <v>1.4738425925925927E-2</v>
      </c>
      <c r="Q15" s="42">
        <f t="shared" si="11"/>
        <v>1.6493055555555556E-2</v>
      </c>
      <c r="R15" s="42" t="str">
        <f t="shared" si="12"/>
        <v xml:space="preserve"> </v>
      </c>
      <c r="S15" s="42" t="str">
        <f t="shared" si="13"/>
        <v xml:space="preserve"> </v>
      </c>
      <c r="T15" s="42" t="str">
        <f t="shared" si="14"/>
        <v xml:space="preserve"> </v>
      </c>
      <c r="U15" s="42" t="str">
        <f t="shared" si="16"/>
        <v xml:space="preserve"> </v>
      </c>
      <c r="V15" s="42" t="str">
        <f t="shared" si="17"/>
        <v xml:space="preserve"> </v>
      </c>
      <c r="W15" s="42" t="str">
        <f t="shared" si="18"/>
        <v xml:space="preserve"> </v>
      </c>
      <c r="X15" s="92">
        <f t="shared" si="19"/>
        <v>1.4178240740740741E-2</v>
      </c>
      <c r="Y15" s="81">
        <f t="shared" si="20"/>
        <v>12</v>
      </c>
      <c r="Z15" s="98">
        <f t="shared" si="15"/>
        <v>12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>
        <v>1.5868055555555555E-2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>
        <v>1.5972222222222224E-2</v>
      </c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>
        <v>1.5625E-2</v>
      </c>
      <c r="HL15" s="31">
        <v>1.5162037037037036E-2</v>
      </c>
      <c r="HM15" s="31"/>
      <c r="HN15" s="31"/>
      <c r="HO15" s="31">
        <v>1.5601851851851851E-2</v>
      </c>
      <c r="HP15" s="31"/>
      <c r="HQ15" s="31"/>
      <c r="HR15" s="31"/>
      <c r="HS15" s="31">
        <v>1.4907407407407406E-2</v>
      </c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>
        <v>1.5138888888888889E-2</v>
      </c>
      <c r="IU15" s="31"/>
      <c r="IV15" s="31"/>
      <c r="IW15" s="31"/>
      <c r="IX15" s="31"/>
      <c r="IY15" s="31"/>
      <c r="IZ15" s="31"/>
      <c r="JA15" s="31">
        <v>1.4641203703703703E-2</v>
      </c>
      <c r="JB15" s="31">
        <v>1.4849537037037036E-2</v>
      </c>
      <c r="JC15" s="31">
        <v>1.4178240740740741E-2</v>
      </c>
      <c r="JD15" s="31">
        <v>1.4884259259259259E-2</v>
      </c>
      <c r="JE15" s="31"/>
      <c r="JF15" s="31"/>
      <c r="JG15" s="31"/>
      <c r="JH15" s="31"/>
      <c r="JI15" s="31"/>
      <c r="JJ15" s="31"/>
      <c r="JK15" s="31"/>
      <c r="JL15" s="31"/>
      <c r="JM15" s="31"/>
      <c r="JN15" s="31">
        <v>1.6493055555555556E-2</v>
      </c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</row>
    <row r="16" spans="1:467" x14ac:dyDescent="0.2">
      <c r="A16" s="40" t="s">
        <v>8</v>
      </c>
      <c r="B16" s="101"/>
      <c r="C16" s="101"/>
      <c r="D16" s="101"/>
      <c r="E16" s="41" t="s">
        <v>1</v>
      </c>
      <c r="F16" s="42">
        <f t="shared" si="0"/>
        <v>1.5300925925925926E-2</v>
      </c>
      <c r="G16" s="42">
        <f t="shared" si="1"/>
        <v>1.5289351851851851E-2</v>
      </c>
      <c r="H16" s="42">
        <f t="shared" si="2"/>
        <v>1.4584577546296296E-2</v>
      </c>
      <c r="I16" s="42">
        <f t="shared" si="3"/>
        <v>1.4652777777777778E-2</v>
      </c>
      <c r="J16" s="42">
        <f t="shared" si="4"/>
        <v>1.4502314814814815E-2</v>
      </c>
      <c r="K16" s="42">
        <f t="shared" si="5"/>
        <v>1.4957561728395062E-2</v>
      </c>
      <c r="L16" s="42">
        <f t="shared" si="6"/>
        <v>1.4340277777777778E-2</v>
      </c>
      <c r="M16" s="42">
        <f t="shared" si="7"/>
        <v>1.4791666666666668E-2</v>
      </c>
      <c r="N16" s="42" t="str">
        <f t="shared" si="8"/>
        <v xml:space="preserve"> </v>
      </c>
      <c r="O16" s="42" t="str">
        <f t="shared" si="9"/>
        <v xml:space="preserve"> </v>
      </c>
      <c r="P16" s="42" t="str">
        <f t="shared" si="10"/>
        <v xml:space="preserve"> </v>
      </c>
      <c r="Q16" s="42" t="str">
        <f t="shared" si="11"/>
        <v xml:space="preserve"> </v>
      </c>
      <c r="R16" s="42" t="str">
        <f t="shared" si="12"/>
        <v xml:space="preserve"> </v>
      </c>
      <c r="S16" s="42" t="str">
        <f t="shared" si="13"/>
        <v xml:space="preserve"> </v>
      </c>
      <c r="T16" s="42" t="str">
        <f t="shared" si="14"/>
        <v xml:space="preserve"> </v>
      </c>
      <c r="U16" s="42" t="str">
        <f t="shared" si="16"/>
        <v xml:space="preserve"> </v>
      </c>
      <c r="V16" s="42" t="str">
        <f t="shared" si="17"/>
        <v xml:space="preserve"> </v>
      </c>
      <c r="W16" s="42">
        <f t="shared" si="18"/>
        <v>1.5231481481481483E-2</v>
      </c>
      <c r="X16" s="92">
        <f t="shared" si="19"/>
        <v>1.4178240740740741E-2</v>
      </c>
      <c r="Y16" s="81">
        <f t="shared" si="20"/>
        <v>24</v>
      </c>
      <c r="Z16" s="98">
        <f t="shared" si="15"/>
        <v>108</v>
      </c>
      <c r="AA16" s="31"/>
      <c r="AB16" s="31"/>
      <c r="AC16" s="31"/>
      <c r="AD16" s="31"/>
      <c r="AE16" s="31"/>
      <c r="AF16" s="31">
        <v>1.5300925925925926E-2</v>
      </c>
      <c r="AG16" s="31">
        <v>1.6076388888888887E-2</v>
      </c>
      <c r="AH16" s="31">
        <v>1.4988425925925926E-2</v>
      </c>
      <c r="AI16" s="31">
        <v>1.539351851851852E-2</v>
      </c>
      <c r="AJ16" s="31"/>
      <c r="AK16" s="31">
        <v>1.5023148148148148E-2</v>
      </c>
      <c r="AL16" s="31"/>
      <c r="AM16" s="31"/>
      <c r="AN16" s="31">
        <v>1.4965277777777779E-2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 t="s">
        <v>53</v>
      </c>
      <c r="BB16" s="31">
        <v>1.4386574074074072E-2</v>
      </c>
      <c r="BC16" s="31"/>
      <c r="BD16" s="31"/>
      <c r="BE16" s="31"/>
      <c r="BF16" s="31">
        <v>1.4583333333333332E-2</v>
      </c>
      <c r="BG16" s="31"/>
      <c r="BH16" s="31"/>
      <c r="BI16" s="31">
        <v>1.4351851851851852E-2</v>
      </c>
      <c r="BJ16" s="31"/>
      <c r="BK16" s="31"/>
      <c r="BL16" s="31"/>
      <c r="BM16" s="31"/>
      <c r="BN16" s="31"/>
      <c r="BO16" s="31"/>
      <c r="BP16" s="31"/>
      <c r="BQ16" s="31">
        <v>1.4930555555555556E-2</v>
      </c>
      <c r="BR16" s="31"/>
      <c r="BS16" s="31"/>
      <c r="BT16" s="31"/>
      <c r="BU16" s="31">
        <v>1.4224537037037037E-2</v>
      </c>
      <c r="BV16" s="31"/>
      <c r="BW16" s="31"/>
      <c r="BX16" s="31"/>
      <c r="BY16" s="31"/>
      <c r="BZ16" s="31">
        <v>1.5030613425925928E-2</v>
      </c>
      <c r="CA16" s="31">
        <v>1.4490740740740742E-2</v>
      </c>
      <c r="CB16" s="31"/>
      <c r="CC16" s="31"/>
      <c r="CD16" s="31">
        <v>1.4814814814814814E-2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>
        <v>1.4502314814814815E-2</v>
      </c>
      <c r="DP16" s="31">
        <v>1.5219907407407409E-2</v>
      </c>
      <c r="DQ16" s="31">
        <v>1.4664351851851852E-2</v>
      </c>
      <c r="DR16" s="31"/>
      <c r="DS16" s="31"/>
      <c r="DT16" s="31"/>
      <c r="DU16" s="31">
        <v>1.4988425925925926E-2</v>
      </c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>
        <v>1.4270833333333335E-2</v>
      </c>
      <c r="EO16" s="31">
        <v>1.4571759259259258E-2</v>
      </c>
      <c r="EP16" s="31"/>
      <c r="EQ16" s="31"/>
      <c r="ER16" s="31"/>
      <c r="ES16" s="31"/>
      <c r="ET16" s="31"/>
      <c r="EU16" s="31"/>
      <c r="EV16" s="31"/>
      <c r="EW16" s="31">
        <v>1.4178240740740741E-2</v>
      </c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>
        <v>1.4791666666666668E-2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>
        <v>1.5231481481481483E-2</v>
      </c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</row>
    <row r="17" spans="1:467" x14ac:dyDescent="0.2">
      <c r="A17" s="40" t="s">
        <v>7</v>
      </c>
      <c r="B17" s="101"/>
      <c r="C17" s="101"/>
      <c r="D17" s="101"/>
      <c r="E17" s="41" t="s">
        <v>1</v>
      </c>
      <c r="F17" s="42">
        <f t="shared" si="0"/>
        <v>1.4933449074074073E-2</v>
      </c>
      <c r="G17" s="42">
        <f t="shared" si="1"/>
        <v>1.4626736111111111E-2</v>
      </c>
      <c r="H17" s="42">
        <f t="shared" si="2"/>
        <v>1.4791666666666667E-2</v>
      </c>
      <c r="I17" s="42">
        <f t="shared" si="3"/>
        <v>1.5297067901234565E-2</v>
      </c>
      <c r="J17" s="42">
        <f t="shared" si="4"/>
        <v>1.4872685185185185E-2</v>
      </c>
      <c r="K17" s="42" t="str">
        <f t="shared" si="5"/>
        <v xml:space="preserve"> </v>
      </c>
      <c r="L17" s="42">
        <f t="shared" si="6"/>
        <v>1.4986828703703704E-2</v>
      </c>
      <c r="M17" s="42">
        <f t="shared" si="7"/>
        <v>1.5439814814814816E-2</v>
      </c>
      <c r="N17" s="42">
        <f t="shared" si="8"/>
        <v>1.5214120370370371E-2</v>
      </c>
      <c r="O17" s="42" t="str">
        <f t="shared" si="9"/>
        <v xml:space="preserve"> </v>
      </c>
      <c r="P17" s="42" t="str">
        <f t="shared" si="10"/>
        <v xml:space="preserve"> </v>
      </c>
      <c r="Q17" s="42" t="str">
        <f t="shared" si="11"/>
        <v xml:space="preserve"> </v>
      </c>
      <c r="R17" s="42" t="str">
        <f t="shared" si="12"/>
        <v xml:space="preserve"> </v>
      </c>
      <c r="S17" s="42" t="str">
        <f t="shared" si="13"/>
        <v xml:space="preserve"> </v>
      </c>
      <c r="T17" s="42" t="str">
        <f t="shared" si="14"/>
        <v xml:space="preserve"> </v>
      </c>
      <c r="U17" s="42" t="str">
        <f t="shared" si="16"/>
        <v xml:space="preserve"> </v>
      </c>
      <c r="V17" s="42" t="str">
        <f t="shared" si="17"/>
        <v xml:space="preserve"> </v>
      </c>
      <c r="W17" s="42" t="str">
        <f t="shared" si="18"/>
        <v xml:space="preserve"> </v>
      </c>
      <c r="X17" s="92">
        <f t="shared" si="19"/>
        <v>1.4201388888888888E-2</v>
      </c>
      <c r="Y17" s="81">
        <f t="shared" si="20"/>
        <v>27</v>
      </c>
      <c r="Z17" s="98">
        <f t="shared" si="15"/>
        <v>28</v>
      </c>
      <c r="AA17" s="31">
        <v>1.4895833333333332E-2</v>
      </c>
      <c r="AB17" s="31">
        <v>1.4814814814814814E-2</v>
      </c>
      <c r="AC17" s="31"/>
      <c r="AD17" s="31">
        <v>1.4965277777777779E-2</v>
      </c>
      <c r="AE17" s="31"/>
      <c r="AF17" s="31">
        <v>1.5057870370370369E-2</v>
      </c>
      <c r="AG17" s="31"/>
      <c r="AH17" s="31"/>
      <c r="AI17" s="31"/>
      <c r="AJ17" s="31"/>
      <c r="AK17" s="31">
        <v>1.4814814814814814E-2</v>
      </c>
      <c r="AL17" s="31">
        <v>1.4201388888888888E-2</v>
      </c>
      <c r="AM17" s="31"/>
      <c r="AN17" s="31"/>
      <c r="AO17" s="31"/>
      <c r="AP17" s="31"/>
      <c r="AQ17" s="31"/>
      <c r="AR17" s="31"/>
      <c r="AS17" s="31"/>
      <c r="AT17" s="31">
        <v>1.4525462962962964E-2</v>
      </c>
      <c r="AU17" s="31"/>
      <c r="AV17" s="31"/>
      <c r="AW17" s="31">
        <v>1.4965277777777779E-2</v>
      </c>
      <c r="AX17" s="31"/>
      <c r="AY17" s="31"/>
      <c r="AZ17" s="31"/>
      <c r="BA17" s="31"/>
      <c r="BB17" s="31"/>
      <c r="BC17" s="31"/>
      <c r="BD17" s="31">
        <v>1.4583333333333332E-2</v>
      </c>
      <c r="BE17" s="31"/>
      <c r="BF17" s="31">
        <v>1.4756944444444446E-2</v>
      </c>
      <c r="BG17" s="31">
        <v>1.5081018518518516E-2</v>
      </c>
      <c r="BH17" s="31">
        <v>1.4756944444444446E-2</v>
      </c>
      <c r="BI17" s="31"/>
      <c r="BJ17" s="31"/>
      <c r="BK17" s="31" t="s">
        <v>44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>
        <v>1.4780092592592595E-2</v>
      </c>
      <c r="BZ17" s="31"/>
      <c r="CA17" s="31"/>
      <c r="CB17" s="31"/>
      <c r="CC17" s="31"/>
      <c r="CD17" s="31"/>
      <c r="CE17" s="31"/>
      <c r="CF17" s="31"/>
      <c r="CG17" s="31">
        <v>1.5104166666666667E-2</v>
      </c>
      <c r="CH17" s="31"/>
      <c r="CI17" s="31"/>
      <c r="CJ17" s="31">
        <v>1.5763888888888886E-2</v>
      </c>
      <c r="CK17" s="31"/>
      <c r="CL17" s="31"/>
      <c r="CM17" s="31">
        <v>1.5023148148148148E-2</v>
      </c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 t="s">
        <v>53</v>
      </c>
      <c r="CY17" s="31"/>
      <c r="CZ17" s="31">
        <v>1.4872685185185185E-2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>
        <v>1.4687499999999999E-2</v>
      </c>
      <c r="EO17" s="31"/>
      <c r="EP17" s="31">
        <v>1.5130902777777776E-2</v>
      </c>
      <c r="EQ17" s="31"/>
      <c r="ER17" s="31"/>
      <c r="ES17" s="31"/>
      <c r="ET17" s="31"/>
      <c r="EU17" s="31">
        <v>1.5358796296296296E-2</v>
      </c>
      <c r="EV17" s="31">
        <v>1.4641203703703703E-2</v>
      </c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>
        <v>1.511574074074074E-2</v>
      </c>
      <c r="FJ17" s="31"/>
      <c r="FK17" s="31">
        <v>1.5439814814814816E-2</v>
      </c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>
        <v>1.4988425925925926E-2</v>
      </c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>
        <v>1.5439814814814816E-2</v>
      </c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</row>
    <row r="18" spans="1:467" x14ac:dyDescent="0.2">
      <c r="A18" s="40" t="s">
        <v>24</v>
      </c>
      <c r="B18" s="101"/>
      <c r="C18" s="101"/>
      <c r="D18" s="101"/>
      <c r="E18" s="41" t="s">
        <v>1</v>
      </c>
      <c r="F18" s="42">
        <f t="shared" si="0"/>
        <v>1.5248842592592592E-2</v>
      </c>
      <c r="G18" s="42">
        <f t="shared" si="1"/>
        <v>1.4670664983164983E-2</v>
      </c>
      <c r="H18" s="42">
        <f t="shared" si="2"/>
        <v>1.4738083964646464E-2</v>
      </c>
      <c r="I18" s="42">
        <f t="shared" si="3"/>
        <v>1.4674479166666667E-2</v>
      </c>
      <c r="J18" s="42">
        <f t="shared" si="4"/>
        <v>1.474729938271605E-2</v>
      </c>
      <c r="K18" s="42">
        <f t="shared" si="5"/>
        <v>1.4837962962962963E-2</v>
      </c>
      <c r="L18" s="42">
        <f t="shared" si="6"/>
        <v>1.4618055555555556E-2</v>
      </c>
      <c r="M18" s="42">
        <f t="shared" si="7"/>
        <v>1.5010288065843622E-2</v>
      </c>
      <c r="N18" s="42">
        <f t="shared" si="8"/>
        <v>1.5268518518518518E-2</v>
      </c>
      <c r="O18" s="42">
        <f t="shared" si="9"/>
        <v>1.5152391975308642E-2</v>
      </c>
      <c r="P18" s="42">
        <f t="shared" si="10"/>
        <v>1.520526754329561E-2</v>
      </c>
      <c r="Q18" s="42">
        <f t="shared" si="11"/>
        <v>1.549884259259259E-2</v>
      </c>
      <c r="R18" s="42">
        <f t="shared" si="12"/>
        <v>1.5081908831908833E-2</v>
      </c>
      <c r="S18" s="42">
        <f t="shared" si="13"/>
        <v>1.5177469135802472E-2</v>
      </c>
      <c r="T18" s="42">
        <f t="shared" si="14"/>
        <v>1.5005341880341879E-2</v>
      </c>
      <c r="U18" s="42">
        <f t="shared" si="16"/>
        <v>1.5546400462962962E-2</v>
      </c>
      <c r="V18" s="42" t="str">
        <f t="shared" si="17"/>
        <v xml:space="preserve"> </v>
      </c>
      <c r="W18" s="42">
        <f t="shared" si="18"/>
        <v>1.5988425925925927E-2</v>
      </c>
      <c r="X18" s="92">
        <f t="shared" si="19"/>
        <v>1.4201388888888888E-2</v>
      </c>
      <c r="Y18" s="81">
        <f t="shared" si="20"/>
        <v>162</v>
      </c>
      <c r="Z18" s="98">
        <f t="shared" si="15"/>
        <v>162</v>
      </c>
      <c r="AA18" s="31"/>
      <c r="AB18" s="31"/>
      <c r="AC18" s="31"/>
      <c r="AD18" s="31"/>
      <c r="AE18" s="31">
        <v>1.5532407407407406E-2</v>
      </c>
      <c r="AF18" s="31">
        <v>1.4965277777777779E-2</v>
      </c>
      <c r="AG18" s="31"/>
      <c r="AH18" s="31"/>
      <c r="AI18" s="31">
        <v>1.5162037037037036E-2</v>
      </c>
      <c r="AJ18" s="31">
        <v>1.4814814814814814E-2</v>
      </c>
      <c r="AK18" s="31">
        <v>1.4814814814814814E-2</v>
      </c>
      <c r="AL18" s="31">
        <v>1.4201388888888888E-2</v>
      </c>
      <c r="AM18" s="31"/>
      <c r="AN18" s="31"/>
      <c r="AO18" s="31"/>
      <c r="AP18" s="31"/>
      <c r="AQ18" s="31"/>
      <c r="AR18" s="31">
        <v>1.4560185185185183E-2</v>
      </c>
      <c r="AS18" s="31"/>
      <c r="AT18" s="31">
        <v>1.4490740740740742E-2</v>
      </c>
      <c r="AU18" s="31">
        <v>1.4432870370370372E-2</v>
      </c>
      <c r="AV18" s="31">
        <v>1.4409722222222221E-2</v>
      </c>
      <c r="AW18" s="31">
        <v>1.4409722222222221E-2</v>
      </c>
      <c r="AX18" s="31">
        <v>1.4247685185185184E-2</v>
      </c>
      <c r="AY18" s="31"/>
      <c r="AZ18" s="31">
        <v>1.5833333333333335E-2</v>
      </c>
      <c r="BA18" s="31"/>
      <c r="BB18" s="31">
        <v>1.4583333333333332E-2</v>
      </c>
      <c r="BC18" s="31">
        <v>1.5196759259259259E-2</v>
      </c>
      <c r="BD18" s="31">
        <v>1.4560185185185183E-2</v>
      </c>
      <c r="BE18" s="31"/>
      <c r="BF18" s="31">
        <v>1.4664351851851852E-2</v>
      </c>
      <c r="BG18" s="31"/>
      <c r="BH18" s="31"/>
      <c r="BI18" s="31"/>
      <c r="BJ18" s="31"/>
      <c r="BK18" s="31"/>
      <c r="BL18" s="31"/>
      <c r="BM18" s="31"/>
      <c r="BN18" s="31"/>
      <c r="BO18" s="31">
        <v>1.4791666666666668E-2</v>
      </c>
      <c r="BP18" s="31"/>
      <c r="BQ18" s="31"/>
      <c r="BR18" s="31"/>
      <c r="BS18" s="31">
        <v>1.4583333333333332E-2</v>
      </c>
      <c r="BT18" s="31">
        <v>1.4768518518518519E-2</v>
      </c>
      <c r="BU18" s="31">
        <v>1.4340277777777776E-2</v>
      </c>
      <c r="BV18" s="31">
        <v>1.4814814814814814E-2</v>
      </c>
      <c r="BW18" s="31"/>
      <c r="BX18" s="31">
        <v>1.4745370370370372E-2</v>
      </c>
      <c r="BY18" s="31"/>
      <c r="BZ18" s="31">
        <v>1.5070312499999999E-2</v>
      </c>
      <c r="CA18" s="31">
        <v>1.4745370370370372E-2</v>
      </c>
      <c r="CB18" s="31"/>
      <c r="CC18" s="31">
        <v>1.4664351851851852E-2</v>
      </c>
      <c r="CD18" s="31">
        <v>1.4849537037037036E-2</v>
      </c>
      <c r="CE18" s="31"/>
      <c r="CF18" s="31">
        <v>1.4456018518518519E-2</v>
      </c>
      <c r="CG18" s="31">
        <v>1.4699074074074074E-2</v>
      </c>
      <c r="CH18" s="31"/>
      <c r="CI18" s="31"/>
      <c r="CJ18" s="31"/>
      <c r="CK18" s="31">
        <v>1.4722222222222222E-2</v>
      </c>
      <c r="CL18" s="31"/>
      <c r="CM18" s="31"/>
      <c r="CN18" s="31"/>
      <c r="CO18" s="31">
        <v>1.4502314814814815E-2</v>
      </c>
      <c r="CP18" s="31">
        <v>1.4756944444444446E-2</v>
      </c>
      <c r="CQ18" s="31"/>
      <c r="CR18" s="31"/>
      <c r="CS18" s="31">
        <v>1.5243055555555557E-2</v>
      </c>
      <c r="CT18" s="31"/>
      <c r="CU18" s="31"/>
      <c r="CV18" s="31">
        <v>1.4722222222222222E-2</v>
      </c>
      <c r="CW18" s="31"/>
      <c r="CX18" s="31" t="s">
        <v>53</v>
      </c>
      <c r="CY18" s="31"/>
      <c r="CZ18" s="31">
        <v>1.480324074074074E-2</v>
      </c>
      <c r="DA18" s="31">
        <v>1.4780092592592595E-2</v>
      </c>
      <c r="DB18" s="31"/>
      <c r="DC18" s="31"/>
      <c r="DD18" s="31"/>
      <c r="DE18" s="31"/>
      <c r="DF18" s="31"/>
      <c r="DG18" s="31"/>
      <c r="DH18" s="31"/>
      <c r="DI18" s="31" t="s">
        <v>75</v>
      </c>
      <c r="DJ18" s="31"/>
      <c r="DK18" s="31"/>
      <c r="DL18" s="31">
        <v>1.4467592592592593E-2</v>
      </c>
      <c r="DM18" s="31"/>
      <c r="DN18" s="31">
        <v>1.4467592592592593E-2</v>
      </c>
      <c r="DO18" s="31"/>
      <c r="DP18" s="31"/>
      <c r="DQ18" s="31">
        <v>1.4687499999999999E-2</v>
      </c>
      <c r="DR18" s="31"/>
      <c r="DS18" s="31"/>
      <c r="DT18" s="31"/>
      <c r="DU18" s="31">
        <v>1.5358796296296296E-2</v>
      </c>
      <c r="DV18" s="31">
        <v>1.4953703703703705E-2</v>
      </c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>
        <v>1.462962962962963E-2</v>
      </c>
      <c r="EI18" s="31"/>
      <c r="EJ18" s="31">
        <v>1.4502314814814815E-2</v>
      </c>
      <c r="EK18" s="31"/>
      <c r="EL18" s="31"/>
      <c r="EM18" s="31">
        <v>1.4895833333333332E-2</v>
      </c>
      <c r="EN18" s="31">
        <v>1.4722222222222222E-2</v>
      </c>
      <c r="EO18" s="31">
        <v>1.4814814814814814E-2</v>
      </c>
      <c r="EP18" s="31"/>
      <c r="EQ18" s="31"/>
      <c r="ER18" s="31"/>
      <c r="ES18" s="31"/>
      <c r="ET18" s="31">
        <v>1.4699074074074074E-2</v>
      </c>
      <c r="EU18" s="31"/>
      <c r="EV18" s="31">
        <v>1.4560185185185183E-2</v>
      </c>
      <c r="EW18" s="31"/>
      <c r="EX18" s="31"/>
      <c r="EY18" s="31">
        <v>1.462962962962963E-2</v>
      </c>
      <c r="EZ18" s="31"/>
      <c r="FA18" s="31"/>
      <c r="FB18" s="31">
        <v>1.4259259259259261E-2</v>
      </c>
      <c r="FC18" s="31"/>
      <c r="FD18" s="31">
        <v>1.462962962962963E-2</v>
      </c>
      <c r="FE18" s="31"/>
      <c r="FF18" s="31"/>
      <c r="FG18" s="31"/>
      <c r="FH18" s="31"/>
      <c r="FI18" s="31">
        <v>1.462962962962963E-2</v>
      </c>
      <c r="FJ18" s="31"/>
      <c r="FK18" s="31">
        <v>1.5682870370370371E-2</v>
      </c>
      <c r="FL18" s="31"/>
      <c r="FM18" s="31">
        <v>1.5462962962962963E-2</v>
      </c>
      <c r="FN18" s="31"/>
      <c r="FO18" s="31">
        <v>1.5162037037037036E-2</v>
      </c>
      <c r="FP18" s="31">
        <v>1.5138888888888889E-2</v>
      </c>
      <c r="FQ18" s="31"/>
      <c r="FR18" s="31"/>
      <c r="FS18" s="31"/>
      <c r="FT18" s="31"/>
      <c r="FU18" s="31"/>
      <c r="FV18" s="31">
        <v>1.4918981481481483E-2</v>
      </c>
      <c r="FW18" s="31"/>
      <c r="FX18" s="31"/>
      <c r="FY18" s="31"/>
      <c r="FZ18" s="31"/>
      <c r="GA18" s="31"/>
      <c r="GB18" s="31">
        <v>1.4953703703703705E-2</v>
      </c>
      <c r="GC18" s="31">
        <v>1.4560185185185183E-2</v>
      </c>
      <c r="GD18" s="31"/>
      <c r="GE18" s="31">
        <v>1.4687499999999999E-2</v>
      </c>
      <c r="GF18" s="31"/>
      <c r="GG18" s="31"/>
      <c r="GH18" s="31">
        <v>1.4525462962962964E-2</v>
      </c>
      <c r="GI18" s="31"/>
      <c r="GJ18" s="31"/>
      <c r="GK18" s="31">
        <v>1.5555555555555553E-2</v>
      </c>
      <c r="GL18" s="31"/>
      <c r="GM18" s="31"/>
      <c r="GN18" s="31"/>
      <c r="GO18" s="31">
        <v>1.5104166666666667E-2</v>
      </c>
      <c r="GP18" s="31" t="s">
        <v>168</v>
      </c>
      <c r="GQ18" s="31">
        <v>1.4722222222222222E-2</v>
      </c>
      <c r="GR18" s="31"/>
      <c r="GS18" s="31"/>
      <c r="GT18" s="31">
        <v>1.5983796296296295E-2</v>
      </c>
      <c r="GU18" s="31">
        <v>1.5370370370370369E-2</v>
      </c>
      <c r="GV18" s="31">
        <v>1.4872685185185185E-2</v>
      </c>
      <c r="GW18" s="31"/>
      <c r="GX18" s="31"/>
      <c r="GY18" s="31"/>
      <c r="GZ18" s="31"/>
      <c r="HA18" s="31"/>
      <c r="HB18" s="31"/>
      <c r="HC18" s="31"/>
      <c r="HD18" s="31">
        <v>1.5347222222222222E-2</v>
      </c>
      <c r="HE18" s="31">
        <v>1.5057870370370369E-2</v>
      </c>
      <c r="HF18" s="31">
        <v>1.4884259259259259E-2</v>
      </c>
      <c r="HG18" s="31"/>
      <c r="HH18" s="31"/>
      <c r="HI18" s="31">
        <v>1.5787037037037037E-2</v>
      </c>
      <c r="HJ18" s="31"/>
      <c r="HK18" s="31">
        <v>1.5162037037037036E-2</v>
      </c>
      <c r="HL18" s="31">
        <v>1.5092592592592593E-2</v>
      </c>
      <c r="HM18" s="31"/>
      <c r="HN18" s="31">
        <v>1.5648148148148151E-2</v>
      </c>
      <c r="HO18" s="31"/>
      <c r="HP18" s="31"/>
      <c r="HQ18" s="31"/>
      <c r="HR18" s="31"/>
      <c r="HS18" s="31">
        <v>1.486111111111111E-2</v>
      </c>
      <c r="HT18" s="31">
        <v>1.5358796296296296E-2</v>
      </c>
      <c r="HU18" s="31"/>
      <c r="HV18" s="31">
        <v>1.5185185185185185E-2</v>
      </c>
      <c r="HW18" s="31"/>
      <c r="HX18" s="31"/>
      <c r="HY18" s="31"/>
      <c r="HZ18" s="31">
        <v>1.5092592592592593E-2</v>
      </c>
      <c r="IA18" s="31"/>
      <c r="IB18" s="31">
        <v>1.4791666666666668E-2</v>
      </c>
      <c r="IC18" s="31">
        <v>1.6250000000000001E-2</v>
      </c>
      <c r="ID18" s="31"/>
      <c r="IE18" s="31">
        <v>1.4791666666666668E-2</v>
      </c>
      <c r="IF18" s="31">
        <v>1.4652777777777778E-2</v>
      </c>
      <c r="IG18" s="31"/>
      <c r="IH18" s="31">
        <v>1.494212962962963E-2</v>
      </c>
      <c r="II18" s="31"/>
      <c r="IJ18" s="31"/>
      <c r="IK18" s="31"/>
      <c r="IL18" s="31"/>
      <c r="IM18" s="31"/>
      <c r="IN18" s="31">
        <v>1.5173611111111112E-2</v>
      </c>
      <c r="IO18" s="31">
        <v>1.5636574074074074E-2</v>
      </c>
      <c r="IP18" s="31"/>
      <c r="IQ18" s="31">
        <v>1.5219907407407409E-2</v>
      </c>
      <c r="IR18" s="31"/>
      <c r="IS18" s="31">
        <v>1.539351851851852E-2</v>
      </c>
      <c r="IT18" s="31"/>
      <c r="IU18" s="31">
        <v>1.5046296296296295E-2</v>
      </c>
      <c r="IV18" s="31"/>
      <c r="IW18" s="31"/>
      <c r="IX18" s="31"/>
      <c r="IY18" s="31"/>
      <c r="IZ18" s="31"/>
      <c r="JA18" s="31"/>
      <c r="JB18" s="31"/>
      <c r="JC18" s="31">
        <v>1.4618055555555556E-2</v>
      </c>
      <c r="JD18" s="31"/>
      <c r="JE18" s="31">
        <v>1.5127314814814816E-2</v>
      </c>
      <c r="JF18" s="31">
        <v>1.525462962962963E-2</v>
      </c>
      <c r="JG18" s="31">
        <v>1.5377500482253083E-2</v>
      </c>
      <c r="JH18" s="31"/>
      <c r="JI18" s="31"/>
      <c r="JJ18" s="31"/>
      <c r="JK18" s="31"/>
      <c r="JL18" s="31"/>
      <c r="JM18" s="31"/>
      <c r="JN18" s="31">
        <v>1.5717592592592592E-2</v>
      </c>
      <c r="JO18" s="31">
        <v>1.5335648148148147E-2</v>
      </c>
      <c r="JP18" s="31">
        <v>1.5196759259259259E-2</v>
      </c>
      <c r="JQ18" s="31">
        <v>1.5335648148148147E-2</v>
      </c>
      <c r="JR18" s="31">
        <v>1.695601851851852E-2</v>
      </c>
      <c r="JS18" s="31">
        <v>1.5289351851851851E-2</v>
      </c>
      <c r="JT18" s="31"/>
      <c r="JU18" s="31"/>
      <c r="JV18" s="31"/>
      <c r="JW18" s="31">
        <v>1.4814814814814814E-2</v>
      </c>
      <c r="JX18" s="31"/>
      <c r="JY18" s="31"/>
      <c r="JZ18" s="31">
        <v>1.6689814814814817E-2</v>
      </c>
      <c r="KA18" s="31"/>
      <c r="KB18" s="31"/>
      <c r="KC18" s="31"/>
      <c r="KD18" s="31">
        <v>1.4837962962962963E-2</v>
      </c>
      <c r="KE18" s="31">
        <v>1.4814814814814814E-2</v>
      </c>
      <c r="KF18" s="31"/>
      <c r="KG18" s="31"/>
      <c r="KH18" s="31"/>
      <c r="KI18" s="31"/>
      <c r="KJ18" s="31"/>
      <c r="KK18" s="31"/>
      <c r="KL18" s="31"/>
      <c r="KM18" s="31">
        <v>1.4849537037037036E-2</v>
      </c>
      <c r="KN18" s="31"/>
      <c r="KO18" s="31">
        <v>1.4907407407407406E-2</v>
      </c>
      <c r="KP18" s="31"/>
      <c r="KQ18" s="31">
        <v>1.5416666666666667E-2</v>
      </c>
      <c r="KR18" s="31"/>
      <c r="KS18" s="31">
        <v>1.5173611111111112E-2</v>
      </c>
      <c r="KT18" s="31"/>
      <c r="KU18" s="31">
        <v>1.4814814814814814E-2</v>
      </c>
      <c r="KV18" s="31">
        <v>1.6168981481481482E-2</v>
      </c>
      <c r="KW18" s="31"/>
      <c r="KX18" s="31">
        <v>1.5173611111111112E-2</v>
      </c>
      <c r="KY18" s="31"/>
      <c r="KZ18" s="31"/>
      <c r="LA18" s="31"/>
      <c r="LB18" s="31">
        <v>1.4907407407407406E-2</v>
      </c>
      <c r="LC18" s="31">
        <v>1.4722222222222222E-2</v>
      </c>
      <c r="LD18" s="31">
        <v>1.5381944444444443E-2</v>
      </c>
      <c r="LE18" s="31">
        <v>1.5023148148148148E-2</v>
      </c>
      <c r="LF18" s="31">
        <v>1.4479166666666668E-2</v>
      </c>
      <c r="LG18" s="31"/>
      <c r="LH18" s="31"/>
      <c r="LI18" s="31"/>
      <c r="LJ18" s="31">
        <v>1.5046296296296295E-2</v>
      </c>
      <c r="LK18" s="31"/>
      <c r="LL18" s="31"/>
      <c r="LM18" s="31"/>
      <c r="LN18" s="31"/>
      <c r="LO18" s="31">
        <v>1.6261574074074074E-2</v>
      </c>
      <c r="LP18" s="31">
        <v>1.4988425925925926E-2</v>
      </c>
      <c r="LQ18" s="31">
        <v>1.4537037037037038E-2</v>
      </c>
      <c r="LR18" s="31">
        <v>1.4664351851851852E-2</v>
      </c>
      <c r="LS18" s="31"/>
      <c r="LT18" s="31">
        <v>1.4571759259259258E-2</v>
      </c>
      <c r="LU18" s="31"/>
      <c r="LV18" s="31"/>
      <c r="LW18" s="31">
        <v>1.4837962962962963E-2</v>
      </c>
      <c r="LX18" s="31">
        <v>1.5243055555555557E-2</v>
      </c>
      <c r="LY18" s="31">
        <v>1.5532407407407406E-2</v>
      </c>
      <c r="LZ18" s="31"/>
      <c r="MA18" s="31"/>
      <c r="MB18" s="31"/>
      <c r="MC18" s="31">
        <v>1.6666666666666666E-2</v>
      </c>
      <c r="MD18" s="31">
        <v>1.5405092592592593E-2</v>
      </c>
      <c r="ME18" s="31" t="s">
        <v>336</v>
      </c>
      <c r="MF18" s="31">
        <v>1.5138888888888889E-2</v>
      </c>
      <c r="MG18" s="31">
        <v>1.5486111111111112E-2</v>
      </c>
      <c r="MH18" s="31">
        <v>1.5266203703703705E-2</v>
      </c>
      <c r="MI18" s="31">
        <v>1.4664351851851852E-2</v>
      </c>
      <c r="MJ18" s="31"/>
      <c r="MK18" s="31">
        <v>1.4398148148148148E-2</v>
      </c>
      <c r="ML18" s="31"/>
      <c r="MM18" s="31"/>
      <c r="MN18" s="31"/>
      <c r="MO18" s="31"/>
      <c r="MP18" s="31">
        <v>1.5162037037037036E-2</v>
      </c>
      <c r="MQ18" s="31"/>
      <c r="MR18" s="31"/>
      <c r="MS18" s="31">
        <v>1.4930555555555556E-2</v>
      </c>
      <c r="MT18" s="31"/>
      <c r="MU18" s="31">
        <v>1.4641203703703703E-2</v>
      </c>
      <c r="MV18" s="31">
        <v>1.5416666666666667E-2</v>
      </c>
      <c r="MW18" s="31">
        <v>1.494212962962963E-2</v>
      </c>
      <c r="MX18" s="31">
        <v>1.4606481481481482E-2</v>
      </c>
      <c r="MY18" s="31">
        <v>1.4398148148148148E-2</v>
      </c>
      <c r="MZ18" s="31"/>
      <c r="NA18" s="31">
        <v>1.4421296296296295E-2</v>
      </c>
      <c r="NB18" s="31"/>
      <c r="NC18" s="31"/>
      <c r="ND18" s="31"/>
      <c r="NE18" s="31">
        <v>1.545138888888889E-2</v>
      </c>
      <c r="NF18" s="31">
        <v>1.6331018518518519E-2</v>
      </c>
      <c r="NG18" s="31">
        <v>1.5277777777777777E-2</v>
      </c>
      <c r="NH18" s="31"/>
      <c r="NI18" s="31"/>
      <c r="NJ18" s="31"/>
      <c r="NK18" s="31">
        <v>1.4641203703703703E-2</v>
      </c>
      <c r="NL18" s="31">
        <v>1.4849537037037036E-2</v>
      </c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>
        <v>1.5949074074074074E-2</v>
      </c>
      <c r="NY18" s="31"/>
      <c r="NZ18" s="31"/>
      <c r="OA18" s="31">
        <v>1.5138888888888889E-2</v>
      </c>
      <c r="OB18" s="31">
        <v>1.6238425925925924E-2</v>
      </c>
      <c r="OC18" s="31"/>
      <c r="OD18" s="31"/>
      <c r="OE18" s="31"/>
      <c r="OF18" s="31">
        <v>1.5844907407407408E-2</v>
      </c>
      <c r="OG18" s="31"/>
      <c r="OH18" s="31">
        <v>1.5914351851851853E-2</v>
      </c>
      <c r="OI18" s="31">
        <v>1.5162037037037036E-2</v>
      </c>
      <c r="OJ18" s="31"/>
      <c r="OK18" s="31">
        <v>1.5474537037037038E-2</v>
      </c>
      <c r="OL18" s="31"/>
      <c r="OM18" s="31"/>
      <c r="ON18" s="31">
        <v>1.5370370370370369E-2</v>
      </c>
      <c r="OO18" s="31">
        <v>1.4814814814814814E-2</v>
      </c>
      <c r="OP18" s="31">
        <v>1.5556597222222222E-2</v>
      </c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>
        <v>1.6134259259259261E-2</v>
      </c>
      <c r="QC18" s="31"/>
      <c r="QD18" s="31"/>
      <c r="QE18" s="31"/>
      <c r="QF18" s="31">
        <v>1.5821759259259261E-2</v>
      </c>
      <c r="QG18" s="31"/>
      <c r="QH18" s="31"/>
      <c r="QI18" s="31"/>
      <c r="QJ18" s="31"/>
      <c r="QK18" s="31"/>
      <c r="QL18" s="31"/>
      <c r="QM18" s="31">
        <v>1.6087962962962964E-2</v>
      </c>
      <c r="QN18" s="31">
        <v>1.6030092592592592E-2</v>
      </c>
      <c r="QO18" s="31"/>
      <c r="QP18" s="31">
        <v>1.5868055555555555E-2</v>
      </c>
      <c r="QQ18" s="31"/>
      <c r="QR18" s="31"/>
      <c r="QS18" s="31"/>
      <c r="QT18" s="31"/>
      <c r="QU18" s="31"/>
      <c r="QV18" s="31"/>
      <c r="QW18" s="31"/>
      <c r="QX18" s="31"/>
      <c r="QY18" s="31"/>
    </row>
    <row r="19" spans="1:467" x14ac:dyDescent="0.2">
      <c r="A19" s="40" t="s">
        <v>11</v>
      </c>
      <c r="B19" s="101"/>
      <c r="C19" s="101"/>
      <c r="D19" s="101"/>
      <c r="E19" s="41" t="s">
        <v>1</v>
      </c>
      <c r="F19" s="42">
        <f t="shared" si="0"/>
        <v>1.6087962962962964E-2</v>
      </c>
      <c r="G19" s="42">
        <f t="shared" si="1"/>
        <v>1.6227904040404039E-2</v>
      </c>
      <c r="H19" s="42">
        <f t="shared" si="2"/>
        <v>1.6387779706790125E-2</v>
      </c>
      <c r="I19" s="42">
        <f t="shared" si="3"/>
        <v>1.5695032793209874E-2</v>
      </c>
      <c r="J19" s="42">
        <f t="shared" si="4"/>
        <v>1.6121836419753087E-2</v>
      </c>
      <c r="K19" s="42">
        <f t="shared" si="5"/>
        <v>1.580246913580247E-2</v>
      </c>
      <c r="L19" s="42">
        <f t="shared" si="6"/>
        <v>1.5542708333333334E-2</v>
      </c>
      <c r="M19" s="42">
        <f t="shared" si="7"/>
        <v>1.5275054466230937E-2</v>
      </c>
      <c r="N19" s="42">
        <f t="shared" si="8"/>
        <v>1.5252802144249511E-2</v>
      </c>
      <c r="O19" s="42">
        <f t="shared" si="9"/>
        <v>1.5411793372319691E-2</v>
      </c>
      <c r="P19" s="42">
        <f t="shared" si="10"/>
        <v>1.5154658564814816E-2</v>
      </c>
      <c r="Q19" s="42">
        <f t="shared" si="11"/>
        <v>1.5380483217592594E-2</v>
      </c>
      <c r="R19" s="42">
        <f t="shared" si="12"/>
        <v>1.5423900462962964E-2</v>
      </c>
      <c r="S19" s="42">
        <f t="shared" si="13"/>
        <v>1.5739379084967323E-2</v>
      </c>
      <c r="T19" s="42">
        <f t="shared" si="14"/>
        <v>1.5756365740740741E-2</v>
      </c>
      <c r="U19" s="42">
        <f t="shared" si="16"/>
        <v>1.6068904320987655E-2</v>
      </c>
      <c r="V19" s="42">
        <f t="shared" si="17"/>
        <v>1.6119030214424949E-2</v>
      </c>
      <c r="W19" s="42">
        <f t="shared" si="18"/>
        <v>1.5887345679012347E-2</v>
      </c>
      <c r="X19" s="92">
        <f t="shared" si="19"/>
        <v>1.4305555555555557E-2</v>
      </c>
      <c r="Y19" s="81">
        <f t="shared" si="20"/>
        <v>267</v>
      </c>
      <c r="Z19" s="98">
        <f t="shared" si="15"/>
        <v>348</v>
      </c>
      <c r="AA19" s="31"/>
      <c r="AB19" s="31">
        <v>1.6087962962962964E-2</v>
      </c>
      <c r="AC19" s="31"/>
      <c r="AD19" s="31"/>
      <c r="AE19" s="31"/>
      <c r="AF19" s="31"/>
      <c r="AG19" s="31"/>
      <c r="AH19" s="31"/>
      <c r="AI19" s="31">
        <v>1.741898148148148E-2</v>
      </c>
      <c r="AJ19" s="31"/>
      <c r="AK19" s="31" t="s">
        <v>36</v>
      </c>
      <c r="AL19" s="31">
        <v>1.6493055555555556E-2</v>
      </c>
      <c r="AM19" s="31">
        <v>1.6238425925925924E-2</v>
      </c>
      <c r="AN19" s="31">
        <v>1.636574074074074E-2</v>
      </c>
      <c r="AO19" s="31">
        <v>1.6458333333333332E-2</v>
      </c>
      <c r="AP19" s="31">
        <v>1.6157407407407409E-2</v>
      </c>
      <c r="AQ19" s="31">
        <v>1.5659722222222224E-2</v>
      </c>
      <c r="AR19" s="31"/>
      <c r="AS19" s="31">
        <v>1.6273148148148148E-2</v>
      </c>
      <c r="AT19" s="31">
        <v>1.6111111111111111E-2</v>
      </c>
      <c r="AU19" s="31"/>
      <c r="AV19" s="31"/>
      <c r="AW19" s="31"/>
      <c r="AX19" s="31">
        <v>1.5740740740740743E-2</v>
      </c>
      <c r="AY19" s="31"/>
      <c r="AZ19" s="31">
        <v>1.5590277777777776E-2</v>
      </c>
      <c r="BA19" s="31"/>
      <c r="BB19" s="31">
        <v>1.6643518518518519E-2</v>
      </c>
      <c r="BC19" s="31"/>
      <c r="BD19" s="31"/>
      <c r="BE19" s="31"/>
      <c r="BF19" s="31"/>
      <c r="BG19" s="31">
        <v>1.6840277777777777E-2</v>
      </c>
      <c r="BH19" s="31">
        <v>1.638888888888889E-2</v>
      </c>
      <c r="BI19" s="31">
        <v>1.5972222222222224E-2</v>
      </c>
      <c r="BJ19" s="31">
        <v>1.6655092592592593E-2</v>
      </c>
      <c r="BK19" s="31">
        <v>1.6261574074074074E-2</v>
      </c>
      <c r="BL19" s="31"/>
      <c r="BM19" s="31"/>
      <c r="BN19" s="31"/>
      <c r="BO19" s="31"/>
      <c r="BP19" s="31"/>
      <c r="BQ19" s="31"/>
      <c r="BR19" s="31"/>
      <c r="BS19" s="31"/>
      <c r="BT19" s="31">
        <v>1.5995370370370372E-2</v>
      </c>
      <c r="BU19" s="31"/>
      <c r="BV19" s="31"/>
      <c r="BW19" s="31">
        <v>1.6574074074074074E-2</v>
      </c>
      <c r="BX19" s="31"/>
      <c r="BY19" s="31"/>
      <c r="BZ19" s="31">
        <v>1.6158998842592594E-2</v>
      </c>
      <c r="CA19" s="31">
        <v>1.5729166666666666E-2</v>
      </c>
      <c r="CB19" s="31" t="s">
        <v>61</v>
      </c>
      <c r="CC19" s="31">
        <v>1.6631944444444446E-2</v>
      </c>
      <c r="CD19" s="31">
        <v>1.5347222222222222E-2</v>
      </c>
      <c r="CE19" s="31">
        <v>1.6435185185185188E-2</v>
      </c>
      <c r="CF19" s="31">
        <v>1.5648148148148151E-2</v>
      </c>
      <c r="CG19" s="31">
        <v>1.5694444444444445E-2</v>
      </c>
      <c r="CH19" s="31">
        <v>1.6455324074074077E-2</v>
      </c>
      <c r="CI19" s="31">
        <v>1.6319444444444445E-2</v>
      </c>
      <c r="CJ19" s="31"/>
      <c r="CK19" s="31"/>
      <c r="CL19" s="31">
        <v>1.4606481481481482E-2</v>
      </c>
      <c r="CM19" s="31">
        <v>1.5740740740740743E-2</v>
      </c>
      <c r="CN19" s="31">
        <v>1.5091087962962962E-2</v>
      </c>
      <c r="CO19" s="31"/>
      <c r="CP19" s="31">
        <v>1.4641203703703703E-2</v>
      </c>
      <c r="CQ19" s="31">
        <v>1.5162037037037036E-2</v>
      </c>
      <c r="CR19" s="31">
        <v>1.5057870370370369E-2</v>
      </c>
      <c r="CS19" s="31">
        <v>1.6782407407407409E-2</v>
      </c>
      <c r="CT19" s="31"/>
      <c r="CU19" s="31">
        <v>1.5069444444444443E-2</v>
      </c>
      <c r="CV19" s="31">
        <v>1.6203703703703703E-2</v>
      </c>
      <c r="CW19" s="31"/>
      <c r="CX19" s="31">
        <v>1.5995370370370372E-2</v>
      </c>
      <c r="CY19" s="31"/>
      <c r="CZ19" s="31">
        <v>1.6250000000000001E-2</v>
      </c>
      <c r="DA19" s="31"/>
      <c r="DB19" s="31"/>
      <c r="DC19" s="31"/>
      <c r="DD19" s="31"/>
      <c r="DE19" s="31"/>
      <c r="DF19" s="31">
        <v>1.6608796296296299E-2</v>
      </c>
      <c r="DG19" s="31"/>
      <c r="DH19" s="31"/>
      <c r="DI19" s="31"/>
      <c r="DJ19" s="31">
        <v>1.638888888888889E-2</v>
      </c>
      <c r="DK19" s="31">
        <v>1.6203703703703703E-2</v>
      </c>
      <c r="DL19" s="31"/>
      <c r="DM19" s="31"/>
      <c r="DN19" s="31">
        <v>1.5914351851851853E-2</v>
      </c>
      <c r="DO19" s="31">
        <v>1.5801697530864203E-2</v>
      </c>
      <c r="DP19" s="31">
        <v>1.6898148148148148E-2</v>
      </c>
      <c r="DQ19" s="31">
        <v>1.638888888888889E-2</v>
      </c>
      <c r="DR19" s="31"/>
      <c r="DS19" s="31"/>
      <c r="DT19" s="31"/>
      <c r="DU19" s="31">
        <v>1.6446759259259262E-2</v>
      </c>
      <c r="DV19" s="31">
        <v>1.5046296296296295E-2</v>
      </c>
      <c r="DW19" s="31"/>
      <c r="DX19" s="31">
        <v>1.59375E-2</v>
      </c>
      <c r="DY19" s="31">
        <v>1.5219907407407409E-2</v>
      </c>
      <c r="DZ19" s="31">
        <v>1.525462962962963E-2</v>
      </c>
      <c r="EA19" s="31">
        <v>1.5590277777777778E-2</v>
      </c>
      <c r="EB19" s="31"/>
      <c r="EC19" s="31"/>
      <c r="ED19" s="31"/>
      <c r="EE19" s="31">
        <v>1.6111111111111111E-2</v>
      </c>
      <c r="EF19" s="31"/>
      <c r="EG19" s="31">
        <v>1.5833333333333335E-2</v>
      </c>
      <c r="EH19" s="31"/>
      <c r="EI19" s="31"/>
      <c r="EJ19" s="31"/>
      <c r="EK19" s="31">
        <v>1.5289351851851851E-2</v>
      </c>
      <c r="EL19" s="31"/>
      <c r="EM19" s="31">
        <v>1.5613425925925926E-2</v>
      </c>
      <c r="EN19" s="31">
        <v>1.5925925925925927E-2</v>
      </c>
      <c r="EO19" s="31">
        <v>1.5439814814814816E-2</v>
      </c>
      <c r="EP19" s="31">
        <v>1.7028240740740743E-2</v>
      </c>
      <c r="EQ19" s="31">
        <v>1.6006944444444445E-2</v>
      </c>
      <c r="ER19" s="31">
        <v>1.5555555555555553E-2</v>
      </c>
      <c r="ES19" s="31"/>
      <c r="ET19" s="31">
        <v>1.6203703703703703E-2</v>
      </c>
      <c r="EU19" s="31">
        <v>1.6192129629629629E-2</v>
      </c>
      <c r="EV19" s="31">
        <v>1.4571759259259258E-2</v>
      </c>
      <c r="EW19" s="31"/>
      <c r="EX19" s="31">
        <v>1.5856481481481482E-2</v>
      </c>
      <c r="EY19" s="31">
        <v>1.5092592592592593E-2</v>
      </c>
      <c r="EZ19" s="31">
        <v>1.5856481481481482E-2</v>
      </c>
      <c r="FA19" s="31"/>
      <c r="FB19" s="31">
        <v>1.4363425925925925E-2</v>
      </c>
      <c r="FC19" s="31">
        <v>1.5868055555555555E-2</v>
      </c>
      <c r="FD19" s="31">
        <v>1.4756944444444446E-2</v>
      </c>
      <c r="FE19" s="31"/>
      <c r="FF19" s="31"/>
      <c r="FG19" s="31">
        <v>1.4756944444444446E-2</v>
      </c>
      <c r="FH19" s="31"/>
      <c r="FI19" s="31">
        <v>1.5208333333333332E-2</v>
      </c>
      <c r="FJ19" s="31">
        <v>1.6145833333333335E-2</v>
      </c>
      <c r="FK19" s="31">
        <v>1.5462962962962963E-2</v>
      </c>
      <c r="FL19" s="31">
        <v>1.6261574074074074E-2</v>
      </c>
      <c r="FM19" s="31">
        <v>1.525462962962963E-2</v>
      </c>
      <c r="FN19" s="31"/>
      <c r="FO19" s="31">
        <v>1.539351851851852E-2</v>
      </c>
      <c r="FP19" s="31">
        <v>1.4814814814814814E-2</v>
      </c>
      <c r="FQ19" s="31">
        <v>1.5219907407407409E-2</v>
      </c>
      <c r="FR19" s="31"/>
      <c r="FS19" s="31"/>
      <c r="FT19" s="31">
        <v>1.5509259259259257E-2</v>
      </c>
      <c r="FU19" s="31">
        <v>1.494212962962963E-2</v>
      </c>
      <c r="FV19" s="31">
        <v>1.4965277777777779E-2</v>
      </c>
      <c r="FW19" s="31"/>
      <c r="FX19" s="31">
        <v>1.4930555555555556E-2</v>
      </c>
      <c r="FY19" s="31">
        <v>1.5381944444444443E-2</v>
      </c>
      <c r="FZ19" s="31"/>
      <c r="GA19" s="31">
        <v>1.539351851851852E-2</v>
      </c>
      <c r="GB19" s="31"/>
      <c r="GC19" s="31"/>
      <c r="GD19" s="31">
        <v>1.5590277777777778E-2</v>
      </c>
      <c r="GE19" s="31"/>
      <c r="GF19" s="31"/>
      <c r="GG19" s="31">
        <v>1.4780092592592595E-2</v>
      </c>
      <c r="GH19" s="31">
        <v>1.4363425925925925E-2</v>
      </c>
      <c r="GI19" s="31">
        <v>1.5266203703703705E-2</v>
      </c>
      <c r="GJ19" s="31">
        <v>1.5231481481481483E-2</v>
      </c>
      <c r="GK19" s="31">
        <v>1.5659722222222224E-2</v>
      </c>
      <c r="GL19" s="31">
        <v>1.5138888888888889E-2</v>
      </c>
      <c r="GM19" s="31" t="s">
        <v>86</v>
      </c>
      <c r="GN19" s="31">
        <v>1.5185185185185185E-2</v>
      </c>
      <c r="GO19" s="31">
        <v>1.5335648148148147E-2</v>
      </c>
      <c r="GP19" s="31">
        <v>1.5439814814814816E-2</v>
      </c>
      <c r="GQ19" s="31"/>
      <c r="GR19" s="31">
        <v>1.5601851851851851E-2</v>
      </c>
      <c r="GS19" s="31"/>
      <c r="GT19" s="31">
        <v>1.5439814814814816E-2</v>
      </c>
      <c r="GU19" s="31">
        <v>1.4930555555555556E-2</v>
      </c>
      <c r="GV19" s="31">
        <v>1.4756944444444446E-2</v>
      </c>
      <c r="GW19" s="31"/>
      <c r="GX19" s="31"/>
      <c r="GY19" s="31"/>
      <c r="GZ19" s="31"/>
      <c r="HA19" s="31">
        <v>1.486111111111111E-2</v>
      </c>
      <c r="HB19" s="31">
        <v>1.4756944444444446E-2</v>
      </c>
      <c r="HC19" s="31">
        <v>1.5601851851851851E-2</v>
      </c>
      <c r="HD19" s="31">
        <v>1.4895833333333332E-2</v>
      </c>
      <c r="HE19" s="31">
        <v>1.4895833333333332E-2</v>
      </c>
      <c r="HF19" s="31">
        <v>1.4525462962962964E-2</v>
      </c>
      <c r="HG19" s="31">
        <v>1.5243055555555557E-2</v>
      </c>
      <c r="HH19" s="31">
        <v>1.621527777777778E-2</v>
      </c>
      <c r="HI19" s="31">
        <v>1.6087962962962964E-2</v>
      </c>
      <c r="HJ19" s="31">
        <v>1.5601851851851851E-2</v>
      </c>
      <c r="HK19" s="31">
        <v>1.5185185185185185E-2</v>
      </c>
      <c r="HL19" s="31">
        <v>1.5671296296296298E-2</v>
      </c>
      <c r="HM19" s="31">
        <v>1.5439814814814816E-2</v>
      </c>
      <c r="HN19" s="31">
        <v>1.5983796296296295E-2</v>
      </c>
      <c r="HO19" s="31">
        <v>1.5983796296296295E-2</v>
      </c>
      <c r="HP19" s="31">
        <v>1.5300925925925926E-2</v>
      </c>
      <c r="HQ19" s="31">
        <v>1.5046296296296295E-2</v>
      </c>
      <c r="HR19" s="31">
        <v>1.556712962962963E-2</v>
      </c>
      <c r="HS19" s="31">
        <v>1.4884259259259259E-2</v>
      </c>
      <c r="HT19" s="31">
        <v>1.5833333333333335E-2</v>
      </c>
      <c r="HU19" s="31">
        <v>1.6666666666666666E-2</v>
      </c>
      <c r="HV19" s="31">
        <v>1.5104166666666667E-2</v>
      </c>
      <c r="HW19" s="31">
        <v>1.5231481481481483E-2</v>
      </c>
      <c r="HX19" s="31">
        <v>1.5625E-2</v>
      </c>
      <c r="HY19" s="31"/>
      <c r="HZ19" s="31">
        <v>1.4988425925925926E-2</v>
      </c>
      <c r="IA19" s="137">
        <v>1.4930555555555556E-2</v>
      </c>
      <c r="IB19" s="31"/>
      <c r="IC19" s="31"/>
      <c r="ID19" s="31"/>
      <c r="IE19" s="31"/>
      <c r="IF19" s="31"/>
      <c r="IG19" s="31">
        <v>1.4872685185185185E-2</v>
      </c>
      <c r="IH19" s="31">
        <v>1.4907407407407406E-2</v>
      </c>
      <c r="II19" s="31"/>
      <c r="IJ19" s="31">
        <v>1.6085648148148148E-2</v>
      </c>
      <c r="IK19" s="31">
        <v>1.5289351851851851E-2</v>
      </c>
      <c r="IL19" s="31">
        <v>1.5081018518518516E-2</v>
      </c>
      <c r="IM19" s="31"/>
      <c r="IN19" s="31"/>
      <c r="IO19" s="31">
        <v>1.5405092592592593E-2</v>
      </c>
      <c r="IP19" s="31">
        <v>1.4976851851851852E-2</v>
      </c>
      <c r="IQ19" s="31">
        <v>1.5173611111111112E-2</v>
      </c>
      <c r="IR19" s="31">
        <v>1.5416666666666667E-2</v>
      </c>
      <c r="IS19" s="31"/>
      <c r="IT19" s="31"/>
      <c r="IU19" s="31">
        <v>1.4976851851851852E-2</v>
      </c>
      <c r="IV19" s="31">
        <v>1.5173611111111112E-2</v>
      </c>
      <c r="IW19" s="31">
        <v>1.5335648148148147E-2</v>
      </c>
      <c r="IX19" s="31"/>
      <c r="IY19" s="31">
        <v>1.4988425925925926E-2</v>
      </c>
      <c r="IZ19" s="31">
        <v>1.4884259259259259E-2</v>
      </c>
      <c r="JA19" s="31"/>
      <c r="JB19" s="31">
        <v>1.4872685185185185E-2</v>
      </c>
      <c r="JC19" s="31"/>
      <c r="JD19" s="31">
        <v>1.4791666666666668E-2</v>
      </c>
      <c r="JE19" s="31">
        <v>1.4837962962962963E-2</v>
      </c>
      <c r="JF19" s="31">
        <v>1.5185185185185185E-2</v>
      </c>
      <c r="JG19" s="31"/>
      <c r="JH19" s="31">
        <v>1.6145833333333335E-2</v>
      </c>
      <c r="JI19" s="31">
        <v>1.7071759259259259E-2</v>
      </c>
      <c r="JJ19" s="31"/>
      <c r="JK19" s="31"/>
      <c r="JL19" s="31"/>
      <c r="JM19" s="31"/>
      <c r="JN19" s="31">
        <v>1.5682870370370371E-2</v>
      </c>
      <c r="JO19" s="31">
        <v>1.525462962962963E-2</v>
      </c>
      <c r="JP19" s="31">
        <v>1.4988194444444443E-2</v>
      </c>
      <c r="JQ19" s="31">
        <v>1.539351851851852E-2</v>
      </c>
      <c r="JR19" s="31">
        <v>1.6238425925925924E-2</v>
      </c>
      <c r="JS19" s="31">
        <v>1.4756944444444446E-2</v>
      </c>
      <c r="JT19" s="31">
        <v>1.4756944444444446E-2</v>
      </c>
      <c r="JU19" s="31">
        <v>1.545138888888889E-2</v>
      </c>
      <c r="JV19" s="31">
        <v>1.5868055555555555E-2</v>
      </c>
      <c r="JW19" s="31"/>
      <c r="JX19" s="31">
        <v>1.5104166666666667E-2</v>
      </c>
      <c r="JY19" s="31">
        <v>1.5856481481481482E-2</v>
      </c>
      <c r="JZ19" s="31">
        <v>1.4722222222222222E-2</v>
      </c>
      <c r="KA19" s="31">
        <v>1.545138888888889E-2</v>
      </c>
      <c r="KB19" s="31">
        <v>1.4305555555555557E-2</v>
      </c>
      <c r="KC19" s="31"/>
      <c r="KD19" s="31"/>
      <c r="KE19" s="31"/>
      <c r="KF19" s="31"/>
      <c r="KG19" s="31"/>
      <c r="KH19" s="31">
        <v>1.5185185185185185E-2</v>
      </c>
      <c r="KI19" s="31"/>
      <c r="KJ19" s="31"/>
      <c r="KK19" s="31"/>
      <c r="KL19" s="31">
        <v>1.8749999999999999E-2</v>
      </c>
      <c r="KM19" s="31">
        <v>1.5243055555555557E-2</v>
      </c>
      <c r="KN19" s="31"/>
      <c r="KO19" s="31">
        <v>1.6435185185185188E-2</v>
      </c>
      <c r="KP19" s="31"/>
      <c r="KQ19" s="31">
        <v>1.5925925925925927E-2</v>
      </c>
      <c r="KR19" s="31"/>
      <c r="KS19" s="31">
        <v>1.5891203703703703E-2</v>
      </c>
      <c r="KT19" s="31"/>
      <c r="KU19" s="31">
        <v>1.4768518518518519E-2</v>
      </c>
      <c r="KV19" s="31">
        <v>1.6145833333333335E-2</v>
      </c>
      <c r="KW19" s="31"/>
      <c r="KX19" s="31"/>
      <c r="KY19" s="31">
        <v>1.5555555555555553E-2</v>
      </c>
      <c r="KZ19" s="31">
        <v>1.4988425925925926E-2</v>
      </c>
      <c r="LA19" s="31">
        <v>1.4872685185185185E-2</v>
      </c>
      <c r="LB19" s="31">
        <v>1.4618055555555556E-2</v>
      </c>
      <c r="LC19" s="31">
        <v>1.4363425925925925E-2</v>
      </c>
      <c r="LD19" s="31"/>
      <c r="LE19" s="31">
        <v>1.4456018518518519E-2</v>
      </c>
      <c r="LF19" s="31">
        <v>1.4444444444444446E-2</v>
      </c>
      <c r="LG19" s="31"/>
      <c r="LH19" s="31"/>
      <c r="LI19" s="31">
        <v>1.5416666666666667E-2</v>
      </c>
      <c r="LJ19" s="31">
        <v>1.4907407407407406E-2</v>
      </c>
      <c r="LK19" s="31">
        <v>1.5972222222222224E-2</v>
      </c>
      <c r="LL19" s="31">
        <v>1.6458333333333332E-2</v>
      </c>
      <c r="LM19" s="31">
        <v>1.6435185185185188E-2</v>
      </c>
      <c r="LN19" s="31">
        <v>1.5416666666666667E-2</v>
      </c>
      <c r="LO19" s="31">
        <v>1.7361111111111112E-2</v>
      </c>
      <c r="LP19" s="31"/>
      <c r="LQ19" s="31"/>
      <c r="LR19" s="31">
        <v>1.4930555555555556E-2</v>
      </c>
      <c r="LS19" s="31">
        <v>1.6145833333333335E-2</v>
      </c>
      <c r="LT19" s="31">
        <v>1.4583333333333332E-2</v>
      </c>
      <c r="LU19" s="31">
        <v>1.5671296296296298E-2</v>
      </c>
      <c r="LV19" s="31">
        <v>1.5497685185185186E-2</v>
      </c>
      <c r="LW19" s="31"/>
      <c r="LX19" s="31">
        <v>1.5995370370370372E-2</v>
      </c>
      <c r="LY19" s="31">
        <v>1.5370370370370369E-2</v>
      </c>
      <c r="LZ19" s="31">
        <v>1.6041666666666666E-2</v>
      </c>
      <c r="MA19" s="31">
        <v>1.5000000000000001E-2</v>
      </c>
      <c r="MB19" s="31"/>
      <c r="MC19" s="31">
        <v>1.5879629629629629E-2</v>
      </c>
      <c r="MD19" s="31"/>
      <c r="ME19" s="31"/>
      <c r="MF19" s="31"/>
      <c r="MG19" s="31">
        <v>1.5474537037037038E-2</v>
      </c>
      <c r="MH19" s="31"/>
      <c r="MI19" s="31"/>
      <c r="MJ19" s="31"/>
      <c r="MK19" s="31"/>
      <c r="ML19" s="31">
        <v>1.5335648148148147E-2</v>
      </c>
      <c r="MM19" s="31"/>
      <c r="MN19" s="31"/>
      <c r="MO19" s="31">
        <v>1.7881944444444443E-2</v>
      </c>
      <c r="MP19" s="31">
        <v>1.6053240740740739E-2</v>
      </c>
      <c r="MQ19" s="31">
        <v>1.5844907407407408E-2</v>
      </c>
      <c r="MR19" s="31">
        <v>1.6631944444444446E-2</v>
      </c>
      <c r="MS19" s="31">
        <v>1.5415509259259261E-2</v>
      </c>
      <c r="MT19" s="31">
        <v>1.6145833333333335E-2</v>
      </c>
      <c r="MU19" s="31">
        <v>1.545138888888889E-2</v>
      </c>
      <c r="MV19" s="31">
        <v>1.5011574074074075E-2</v>
      </c>
      <c r="MW19" s="31">
        <v>1.4953703703703705E-2</v>
      </c>
      <c r="MX19" s="31">
        <v>1.4513888888888889E-2</v>
      </c>
      <c r="MY19" s="31"/>
      <c r="MZ19" s="31">
        <v>1.6597222222222222E-2</v>
      </c>
      <c r="NA19" s="31"/>
      <c r="NB19" s="31"/>
      <c r="NC19" s="31">
        <v>1.6018518518518519E-2</v>
      </c>
      <c r="ND19" s="31">
        <v>1.4675925925925926E-2</v>
      </c>
      <c r="NE19" s="31">
        <v>1.539351851851852E-2</v>
      </c>
      <c r="NF19" s="31"/>
      <c r="NG19" s="31"/>
      <c r="NH19" s="31"/>
      <c r="NI19" s="31"/>
      <c r="NJ19" s="31"/>
      <c r="NK19" s="31"/>
      <c r="NL19" s="31"/>
      <c r="NM19" s="31"/>
      <c r="NN19" s="31"/>
      <c r="NO19" s="31">
        <v>1.5509259259259257E-2</v>
      </c>
      <c r="NP19" s="31">
        <v>1.5497685185185186E-2</v>
      </c>
      <c r="NQ19" s="31">
        <v>1.6898148148148148E-2</v>
      </c>
      <c r="NR19" s="31">
        <v>1.653935185185185E-2</v>
      </c>
      <c r="NS19" s="31">
        <v>1.6377314814814813E-2</v>
      </c>
      <c r="NT19" s="31"/>
      <c r="NU19" s="31">
        <v>1.712962962962963E-2</v>
      </c>
      <c r="NV19" s="31">
        <v>1.5474537037037038E-2</v>
      </c>
      <c r="NW19" s="31">
        <v>1.6203703703703703E-2</v>
      </c>
      <c r="NX19" s="31">
        <v>1.5879629629629629E-2</v>
      </c>
      <c r="NY19" s="31"/>
      <c r="NZ19" s="31">
        <v>1.6932870370370369E-2</v>
      </c>
      <c r="OA19" s="31"/>
      <c r="OB19" s="31"/>
      <c r="OC19" s="31">
        <v>1.4953703703703705E-2</v>
      </c>
      <c r="OD19" s="31">
        <v>1.6087962962962964E-2</v>
      </c>
      <c r="OE19" s="31">
        <v>1.6238425925925924E-2</v>
      </c>
      <c r="OF19" s="31"/>
      <c r="OG19" s="31"/>
      <c r="OH19" s="31"/>
      <c r="OI19" s="31"/>
      <c r="OJ19" s="31">
        <v>1.5833333333333335E-2</v>
      </c>
      <c r="OK19" s="31"/>
      <c r="OL19" s="31">
        <v>1.6018518518518519E-2</v>
      </c>
      <c r="OM19" s="31">
        <v>1.6261574074074074E-2</v>
      </c>
      <c r="ON19" s="31">
        <v>1.5081018518518516E-2</v>
      </c>
      <c r="OO19" s="31">
        <v>1.5243055555555557E-2</v>
      </c>
      <c r="OP19" s="31">
        <v>1.5409953703703703E-2</v>
      </c>
      <c r="OQ19" s="31">
        <v>1.5914351851851853E-2</v>
      </c>
      <c r="OR19" s="31">
        <v>1.5914351851851853E-2</v>
      </c>
      <c r="OS19" s="31">
        <v>1.5810185185185184E-2</v>
      </c>
      <c r="OT19" s="31">
        <v>1.7245370370370369E-2</v>
      </c>
      <c r="OU19" s="31">
        <v>1.7013888888888887E-2</v>
      </c>
      <c r="OV19" s="31">
        <v>1.6296296296296295E-2</v>
      </c>
      <c r="OW19" s="31"/>
      <c r="OX19" s="31">
        <v>1.6724537037037034E-2</v>
      </c>
      <c r="OY19" s="31"/>
      <c r="OZ19" s="31"/>
      <c r="PA19" s="31">
        <v>1.545138888888889E-2</v>
      </c>
      <c r="PB19" s="31">
        <v>1.5648148148148151E-2</v>
      </c>
      <c r="PC19" s="31">
        <v>1.5787037037037037E-2</v>
      </c>
      <c r="PD19" s="31">
        <v>1.6053240740740739E-2</v>
      </c>
      <c r="PE19" s="31"/>
      <c r="PF19" s="31"/>
      <c r="PG19" s="31">
        <v>1.6875000000000001E-2</v>
      </c>
      <c r="PH19" s="31">
        <v>1.6018518518518519E-2</v>
      </c>
      <c r="PI19" s="31"/>
      <c r="PJ19" s="31"/>
      <c r="PK19" s="31">
        <v>1.5960648148148151E-2</v>
      </c>
      <c r="PL19" s="31"/>
      <c r="PM19" s="31">
        <v>1.712962962962963E-2</v>
      </c>
      <c r="PN19" s="31">
        <v>1.59375E-2</v>
      </c>
      <c r="PO19" s="31">
        <v>1.5659722222222224E-2</v>
      </c>
      <c r="PP19" s="31">
        <v>1.5648148148148151E-2</v>
      </c>
      <c r="PQ19" s="31">
        <v>1.650462962962963E-2</v>
      </c>
      <c r="PR19" s="31">
        <v>1.6840277777777777E-2</v>
      </c>
      <c r="PS19" s="31">
        <v>1.5486111111111112E-2</v>
      </c>
      <c r="PT19" s="31">
        <v>1.5277777777777777E-2</v>
      </c>
      <c r="PU19" s="31"/>
      <c r="PV19" s="31">
        <v>1.5949074074074074E-2</v>
      </c>
      <c r="PW19" s="31">
        <v>1.6030092592592592E-2</v>
      </c>
      <c r="PX19" s="31">
        <v>1.6238425925925924E-2</v>
      </c>
      <c r="PY19" s="31">
        <v>1.6932870370370369E-2</v>
      </c>
      <c r="PZ19" s="31" t="s">
        <v>94</v>
      </c>
      <c r="QA19" s="31">
        <v>1.5474537037037038E-2</v>
      </c>
      <c r="QB19" s="31" t="s">
        <v>86</v>
      </c>
      <c r="QC19" s="31"/>
      <c r="QD19" s="31"/>
      <c r="QE19" s="31">
        <v>1.5694444444444445E-2</v>
      </c>
      <c r="QF19" s="31">
        <v>1.5648148148148151E-2</v>
      </c>
      <c r="QG19" s="31">
        <v>1.5787037037037037E-2</v>
      </c>
      <c r="QH19" s="31">
        <v>1.681712962962963E-2</v>
      </c>
      <c r="QI19" s="31">
        <v>1.6481481481481482E-2</v>
      </c>
      <c r="QJ19" s="31"/>
      <c r="QK19" s="31"/>
      <c r="QL19" s="31"/>
      <c r="QM19" s="31"/>
      <c r="QN19" s="31"/>
      <c r="QO19" s="31">
        <v>1.5740740740740743E-2</v>
      </c>
      <c r="QP19" s="31">
        <v>1.486111111111111E-2</v>
      </c>
      <c r="QQ19" s="31">
        <v>1.494212962962963E-2</v>
      </c>
      <c r="QR19" s="31"/>
      <c r="QS19" s="31"/>
      <c r="QT19" s="31"/>
      <c r="QU19" s="31"/>
      <c r="QV19" s="31"/>
      <c r="QW19" s="31"/>
      <c r="QX19" s="31"/>
      <c r="QY19" s="31"/>
    </row>
    <row r="20" spans="1:467" x14ac:dyDescent="0.2">
      <c r="A20" s="40" t="s">
        <v>145</v>
      </c>
      <c r="B20" s="101"/>
      <c r="C20" s="101"/>
      <c r="D20" s="101"/>
      <c r="E20" s="41" t="s">
        <v>1</v>
      </c>
      <c r="F20" s="42" t="str">
        <f t="shared" si="0"/>
        <v xml:space="preserve"> </v>
      </c>
      <c r="G20" s="42" t="str">
        <f t="shared" si="1"/>
        <v xml:space="preserve"> </v>
      </c>
      <c r="H20" s="42" t="str">
        <f t="shared" si="2"/>
        <v xml:space="preserve"> </v>
      </c>
      <c r="I20" s="42" t="str">
        <f t="shared" si="3"/>
        <v xml:space="preserve"> </v>
      </c>
      <c r="J20" s="42" t="str">
        <f t="shared" si="4"/>
        <v xml:space="preserve"> </v>
      </c>
      <c r="K20" s="42" t="str">
        <f t="shared" si="5"/>
        <v xml:space="preserve"> </v>
      </c>
      <c r="L20" s="42" t="str">
        <f t="shared" si="6"/>
        <v xml:space="preserve"> </v>
      </c>
      <c r="M20" s="42">
        <f t="shared" si="7"/>
        <v>1.715509259259259E-2</v>
      </c>
      <c r="N20" s="42">
        <f t="shared" si="8"/>
        <v>1.5904224537037038E-2</v>
      </c>
      <c r="O20" s="42">
        <f t="shared" si="9"/>
        <v>1.5486111111111114E-2</v>
      </c>
      <c r="P20" s="42">
        <f t="shared" si="10"/>
        <v>1.5166098720916427E-2</v>
      </c>
      <c r="Q20" s="42">
        <f t="shared" si="11"/>
        <v>1.5062636165577341E-2</v>
      </c>
      <c r="R20" s="42">
        <f t="shared" si="12"/>
        <v>1.5104166666666669E-2</v>
      </c>
      <c r="S20" s="42">
        <f t="shared" si="13"/>
        <v>1.5162037037037036E-2</v>
      </c>
      <c r="T20" s="42">
        <f t="shared" si="14"/>
        <v>1.52364417989418E-2</v>
      </c>
      <c r="U20" s="42">
        <f t="shared" si="16"/>
        <v>1.5152777777777779E-2</v>
      </c>
      <c r="V20" s="42">
        <f t="shared" si="17"/>
        <v>1.5555555555555557E-2</v>
      </c>
      <c r="W20" s="42" t="str">
        <f t="shared" si="18"/>
        <v xml:space="preserve"> </v>
      </c>
      <c r="X20" s="92">
        <f t="shared" si="19"/>
        <v>1.4328703703703703E-2</v>
      </c>
      <c r="Y20" s="81">
        <f t="shared" si="20"/>
        <v>99</v>
      </c>
      <c r="Z20" s="98">
        <f t="shared" si="15"/>
        <v>185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>
        <v>1.951388888888889E-2</v>
      </c>
      <c r="GB20" s="31"/>
      <c r="GC20" s="31">
        <v>1.7013888888888887E-2</v>
      </c>
      <c r="GD20" s="31">
        <v>1.7106481481481483E-2</v>
      </c>
      <c r="GE20" s="31" t="s">
        <v>86</v>
      </c>
      <c r="GF20" s="31">
        <v>1.5902777777777776E-2</v>
      </c>
      <c r="GG20" s="31" t="s">
        <v>152</v>
      </c>
      <c r="GH20" s="31"/>
      <c r="GI20" s="31">
        <v>1.6238425925925924E-2</v>
      </c>
      <c r="GJ20" s="31">
        <v>1.6342592592592593E-2</v>
      </c>
      <c r="GK20" s="31"/>
      <c r="GL20" s="31"/>
      <c r="GM20" s="31">
        <v>1.6550925925925924E-2</v>
      </c>
      <c r="GN20" s="31">
        <v>1.7187500000000001E-2</v>
      </c>
      <c r="GO20" s="31"/>
      <c r="GP20" s="31"/>
      <c r="GQ20" s="31">
        <v>1.5694444444444445E-2</v>
      </c>
      <c r="GR20" s="31">
        <v>1.7777777777777778E-2</v>
      </c>
      <c r="GS20" s="31">
        <v>1.6238425925925924E-2</v>
      </c>
      <c r="GT20" s="31">
        <v>1.6620370370370372E-2</v>
      </c>
      <c r="GU20" s="31" t="s">
        <v>173</v>
      </c>
      <c r="GV20" s="31">
        <v>1.554398148148148E-2</v>
      </c>
      <c r="GW20" s="31"/>
      <c r="GX20" s="31"/>
      <c r="GY20" s="31"/>
      <c r="GZ20" s="31">
        <v>1.5173611111111112E-2</v>
      </c>
      <c r="HA20" s="31" t="s">
        <v>178</v>
      </c>
      <c r="HB20" s="31">
        <v>1.5069444444444443E-2</v>
      </c>
      <c r="HC20" s="31">
        <v>1.5810185185185184E-2</v>
      </c>
      <c r="HD20" s="31">
        <v>1.5347222222222222E-2</v>
      </c>
      <c r="HE20" s="31">
        <v>1.4930555555555556E-2</v>
      </c>
      <c r="HF20" s="31"/>
      <c r="HG20" s="31">
        <v>1.5289351851851851E-2</v>
      </c>
      <c r="HH20" s="31">
        <v>1.5335648148148147E-2</v>
      </c>
      <c r="HI20" s="31">
        <v>1.5555555555555553E-2</v>
      </c>
      <c r="HJ20" s="31">
        <v>1.6331018518518519E-2</v>
      </c>
      <c r="HK20" s="31"/>
      <c r="HL20" s="31">
        <v>1.5138888888888889E-2</v>
      </c>
      <c r="HM20" s="31"/>
      <c r="HN20" s="31">
        <v>1.6134259259259261E-2</v>
      </c>
      <c r="HO20" s="31">
        <v>1.554398148148148E-2</v>
      </c>
      <c r="HP20" s="31" t="s">
        <v>86</v>
      </c>
      <c r="HQ20" s="31" t="s">
        <v>199</v>
      </c>
      <c r="HR20" s="31">
        <v>1.5833333333333335E-2</v>
      </c>
      <c r="HS20" s="31" t="s">
        <v>201</v>
      </c>
      <c r="HT20" s="31" t="s">
        <v>53</v>
      </c>
      <c r="HU20" s="31"/>
      <c r="HV20" s="31">
        <v>1.5277777777777777E-2</v>
      </c>
      <c r="HW20" s="31"/>
      <c r="HX20" s="31"/>
      <c r="HY20" s="31"/>
      <c r="HZ20" s="31" t="s">
        <v>86</v>
      </c>
      <c r="IA20" s="31"/>
      <c r="IB20" s="31">
        <v>1.4953703703703705E-2</v>
      </c>
      <c r="IC20" s="31"/>
      <c r="ID20" s="31">
        <v>1.486111111111111E-2</v>
      </c>
      <c r="IE20" s="31"/>
      <c r="IF20" s="31"/>
      <c r="IG20" s="31"/>
      <c r="IH20" s="31">
        <v>1.5300925925925926E-2</v>
      </c>
      <c r="II20" s="31"/>
      <c r="IJ20" s="31"/>
      <c r="IK20" s="31">
        <v>1.5104166666666667E-2</v>
      </c>
      <c r="IL20" s="31">
        <v>1.5555555555555553E-2</v>
      </c>
      <c r="IM20" s="31">
        <v>1.5555555555555553E-2</v>
      </c>
      <c r="IN20" s="31">
        <v>1.5138888888888889E-2</v>
      </c>
      <c r="IO20" s="31">
        <v>1.5856481481481482E-2</v>
      </c>
      <c r="IP20" s="31" t="s">
        <v>237</v>
      </c>
      <c r="IQ20" s="31" t="s">
        <v>239</v>
      </c>
      <c r="IR20" s="31"/>
      <c r="IS20" s="31" t="s">
        <v>249</v>
      </c>
      <c r="IT20" s="31">
        <v>1.5613425925925926E-2</v>
      </c>
      <c r="IU20" s="31">
        <v>1.486111111111111E-2</v>
      </c>
      <c r="IV20" s="31"/>
      <c r="IW20" s="31"/>
      <c r="IX20" s="31"/>
      <c r="IY20" s="31"/>
      <c r="IZ20" s="31">
        <v>1.4722222222222222E-2</v>
      </c>
      <c r="JA20" s="31">
        <v>1.4907407407407406E-2</v>
      </c>
      <c r="JB20" s="31">
        <v>1.5208333333333332E-2</v>
      </c>
      <c r="JC20" s="31">
        <v>1.4699074074074074E-2</v>
      </c>
      <c r="JD20" s="31">
        <v>1.4976851851851852E-2</v>
      </c>
      <c r="JE20" s="31" t="s">
        <v>271</v>
      </c>
      <c r="JF20" s="31">
        <v>1.4988425925925926E-2</v>
      </c>
      <c r="JG20" s="31">
        <v>1.5137882092830008E-2</v>
      </c>
      <c r="JH20" s="31"/>
      <c r="JI20" s="31">
        <v>1.5266203703703705E-2</v>
      </c>
      <c r="JJ20" s="31">
        <v>1.5104166666666667E-2</v>
      </c>
      <c r="JK20" s="31">
        <v>1.5370370370370369E-2</v>
      </c>
      <c r="JL20" s="31"/>
      <c r="JM20" s="31">
        <v>1.5335648148148147E-2</v>
      </c>
      <c r="JN20" s="31">
        <v>1.5625E-2</v>
      </c>
      <c r="JO20" s="31">
        <v>1.539351851851852E-2</v>
      </c>
      <c r="JP20" s="31">
        <v>1.4988425925925926E-2</v>
      </c>
      <c r="JQ20" s="31">
        <v>1.5104166666666667E-2</v>
      </c>
      <c r="JR20" s="31"/>
      <c r="JS20" s="31">
        <v>1.5046296296296295E-2</v>
      </c>
      <c r="JT20" s="31"/>
      <c r="JU20" s="31"/>
      <c r="JV20" s="31"/>
      <c r="JW20" s="31"/>
      <c r="JX20" s="31">
        <v>1.4733796296296295E-2</v>
      </c>
      <c r="JY20" s="31">
        <v>1.545138888888889E-2</v>
      </c>
      <c r="JZ20" s="31">
        <v>1.4722222222222222E-2</v>
      </c>
      <c r="KA20" s="31">
        <v>1.5555555555555553E-2</v>
      </c>
      <c r="KB20" s="31">
        <v>1.4328703703703703E-2</v>
      </c>
      <c r="KC20" s="31">
        <v>1.4780092592592595E-2</v>
      </c>
      <c r="KD20" s="31">
        <v>1.4571759259259258E-2</v>
      </c>
      <c r="KE20" s="31">
        <v>1.4687499999999999E-2</v>
      </c>
      <c r="KF20" s="31"/>
      <c r="KG20" s="31"/>
      <c r="KH20" s="31"/>
      <c r="KI20" s="31"/>
      <c r="KJ20" s="31"/>
      <c r="KK20" s="31"/>
      <c r="KL20" s="31">
        <v>1.6319444444444445E-2</v>
      </c>
      <c r="KM20" s="31">
        <v>1.4513888888888889E-2</v>
      </c>
      <c r="KN20" s="31"/>
      <c r="KO20" s="31"/>
      <c r="KP20" s="31"/>
      <c r="KQ20" s="31"/>
      <c r="KR20" s="31"/>
      <c r="KS20" s="31"/>
      <c r="KT20" s="31">
        <v>1.4479166666666668E-2</v>
      </c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>
        <v>1.5046296296296295E-2</v>
      </c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>
        <v>1.5277777777777777E-2</v>
      </c>
      <c r="MN20" s="31">
        <v>1.4814814814814814E-2</v>
      </c>
      <c r="MO20" s="31">
        <v>1.5081018518518516E-2</v>
      </c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>
        <v>1.5625E-2</v>
      </c>
      <c r="NA20" s="31"/>
      <c r="NB20" s="31"/>
      <c r="NC20" s="31">
        <v>1.4930555555555556E-2</v>
      </c>
      <c r="ND20" s="31"/>
      <c r="NE20" s="31"/>
      <c r="NF20" s="31"/>
      <c r="NG20" s="31"/>
      <c r="NH20" s="31">
        <v>1.4814814814814814E-2</v>
      </c>
      <c r="NI20" s="31">
        <v>1.6111111111111111E-2</v>
      </c>
      <c r="NJ20" s="31"/>
      <c r="NK20" s="31"/>
      <c r="NL20" s="31"/>
      <c r="NM20" s="31"/>
      <c r="NN20" s="31" t="s">
        <v>86</v>
      </c>
      <c r="NO20" s="31">
        <v>1.4340277777777776E-2</v>
      </c>
      <c r="NP20" s="31"/>
      <c r="NQ20" s="31">
        <v>1.5856481481481482E-2</v>
      </c>
      <c r="NR20" s="31"/>
      <c r="NS20" s="31"/>
      <c r="NT20" s="31">
        <v>1.503472222222222E-2</v>
      </c>
      <c r="NU20" s="31"/>
      <c r="NV20" s="31"/>
      <c r="NW20" s="31">
        <v>1.5509259259259257E-2</v>
      </c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>
        <v>1.4606481481481482E-2</v>
      </c>
      <c r="OS20" s="31">
        <v>1.4756944444444446E-2</v>
      </c>
      <c r="OT20" s="31" t="s">
        <v>53</v>
      </c>
      <c r="OU20" s="31">
        <v>1.5462962962962963E-2</v>
      </c>
      <c r="OV20" s="31"/>
      <c r="OW20" s="31">
        <v>1.53125E-2</v>
      </c>
      <c r="OX20" s="31">
        <v>1.579861111111111E-2</v>
      </c>
      <c r="OY20" s="31"/>
      <c r="OZ20" s="31"/>
      <c r="PA20" s="31"/>
      <c r="PB20" s="31">
        <v>1.5462962962962963E-2</v>
      </c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>
        <v>1.5335648148148147E-2</v>
      </c>
      <c r="PR20" s="31"/>
      <c r="PS20" s="31"/>
      <c r="PT20" s="31"/>
      <c r="PU20" s="31"/>
      <c r="PV20" s="31">
        <v>1.5960648148148151E-2</v>
      </c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</row>
    <row r="21" spans="1:467" x14ac:dyDescent="0.2">
      <c r="A21" s="40" t="s">
        <v>405</v>
      </c>
      <c r="B21" s="101"/>
      <c r="C21" s="101"/>
      <c r="D21" s="101"/>
      <c r="E21" s="41" t="s">
        <v>1</v>
      </c>
      <c r="F21" s="42" t="str">
        <f t="shared" si="0"/>
        <v xml:space="preserve"> </v>
      </c>
      <c r="G21" s="42" t="str">
        <f t="shared" si="1"/>
        <v xml:space="preserve"> </v>
      </c>
      <c r="H21" s="42" t="str">
        <f t="shared" si="2"/>
        <v xml:space="preserve"> </v>
      </c>
      <c r="I21" s="42" t="str">
        <f t="shared" si="3"/>
        <v xml:space="preserve"> </v>
      </c>
      <c r="J21" s="42" t="str">
        <f t="shared" si="4"/>
        <v xml:space="preserve"> </v>
      </c>
      <c r="K21" s="42" t="str">
        <f t="shared" si="5"/>
        <v xml:space="preserve"> </v>
      </c>
      <c r="L21" s="42">
        <f t="shared" si="6"/>
        <v>1.4467592592592593E-2</v>
      </c>
      <c r="M21" s="42">
        <f t="shared" si="7"/>
        <v>1.4814814814814814E-2</v>
      </c>
      <c r="N21" s="42">
        <f t="shared" si="8"/>
        <v>1.4583333333333332E-2</v>
      </c>
      <c r="O21" s="42" t="str">
        <f t="shared" si="9"/>
        <v xml:space="preserve"> </v>
      </c>
      <c r="P21" s="42" t="str">
        <f t="shared" si="10"/>
        <v xml:space="preserve"> </v>
      </c>
      <c r="Q21" s="42" t="str">
        <f t="shared" si="11"/>
        <v xml:space="preserve"> </v>
      </c>
      <c r="R21" s="42">
        <f t="shared" si="12"/>
        <v>1.4637345679012344E-2</v>
      </c>
      <c r="S21" s="42" t="str">
        <f t="shared" si="13"/>
        <v xml:space="preserve"> </v>
      </c>
      <c r="T21" s="42" t="str">
        <f t="shared" si="14"/>
        <v xml:space="preserve"> </v>
      </c>
      <c r="U21" s="42">
        <f t="shared" si="16"/>
        <v>1.527199074074074E-2</v>
      </c>
      <c r="V21" s="42" t="str">
        <f t="shared" si="17"/>
        <v xml:space="preserve"> </v>
      </c>
      <c r="W21" s="42">
        <f t="shared" si="18"/>
        <v>1.5084876543209877E-2</v>
      </c>
      <c r="X21" s="92">
        <f t="shared" si="19"/>
        <v>1.4467592592592593E-2</v>
      </c>
      <c r="Y21" s="81">
        <f t="shared" si="20"/>
        <v>12</v>
      </c>
      <c r="Z21" s="98">
        <f t="shared" si="15"/>
        <v>20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>
        <v>1.4467592592592593E-2</v>
      </c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>
        <v>1.4814814814814814E-2</v>
      </c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>
        <v>1.4583333333333332E-2</v>
      </c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>
        <v>1.4675925925925926E-2</v>
      </c>
      <c r="LC21" s="31">
        <v>1.4675925925925926E-2</v>
      </c>
      <c r="LD21" s="31">
        <v>1.4560185185185183E-2</v>
      </c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>
        <v>1.5185185185185185E-2</v>
      </c>
      <c r="NT21" s="31"/>
      <c r="NU21" s="31"/>
      <c r="NV21" s="31"/>
      <c r="NW21" s="31">
        <v>1.5358796296296296E-2</v>
      </c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>
        <v>1.5659722222222224E-2</v>
      </c>
      <c r="PY21" s="31" t="s">
        <v>86</v>
      </c>
      <c r="PZ21" s="31"/>
      <c r="QA21" s="31"/>
      <c r="QB21" s="31"/>
      <c r="QC21" s="31">
        <v>1.4826388888888889E-2</v>
      </c>
      <c r="QD21" s="31"/>
      <c r="QE21" s="31">
        <v>1.4768518518518519E-2</v>
      </c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</row>
    <row r="22" spans="1:467" x14ac:dyDescent="0.2">
      <c r="A22" s="40" t="s">
        <v>112</v>
      </c>
      <c r="B22" s="101"/>
      <c r="C22" s="101"/>
      <c r="D22" s="101"/>
      <c r="E22" s="41" t="s">
        <v>1</v>
      </c>
      <c r="F22" s="42" t="str">
        <f t="shared" si="0"/>
        <v xml:space="preserve"> </v>
      </c>
      <c r="G22" s="42" t="str">
        <f t="shared" si="1"/>
        <v xml:space="preserve"> </v>
      </c>
      <c r="H22" s="42" t="str">
        <f t="shared" si="2"/>
        <v xml:space="preserve"> </v>
      </c>
      <c r="I22" s="42" t="str">
        <f t="shared" si="3"/>
        <v xml:space="preserve"> </v>
      </c>
      <c r="J22" s="42" t="str">
        <f t="shared" si="4"/>
        <v xml:space="preserve"> </v>
      </c>
      <c r="K22" s="42" t="str">
        <f t="shared" si="5"/>
        <v xml:space="preserve"> </v>
      </c>
      <c r="L22" s="42">
        <f t="shared" si="6"/>
        <v>1.6050925925925927E-2</v>
      </c>
      <c r="M22" s="42">
        <f t="shared" si="7"/>
        <v>1.5277777777777781E-2</v>
      </c>
      <c r="N22" s="42">
        <f t="shared" si="8"/>
        <v>1.5562169312169314E-2</v>
      </c>
      <c r="O22" s="42">
        <f t="shared" si="9"/>
        <v>1.541087962962963E-2</v>
      </c>
      <c r="P22" s="42">
        <f t="shared" si="10"/>
        <v>1.5267583000525709E-2</v>
      </c>
      <c r="Q22" s="42">
        <f t="shared" si="11"/>
        <v>1.519097222222222E-2</v>
      </c>
      <c r="R22" s="42">
        <f t="shared" si="12"/>
        <v>1.486111111111111E-2</v>
      </c>
      <c r="S22" s="42">
        <f t="shared" si="13"/>
        <v>1.5503472222222222E-2</v>
      </c>
      <c r="T22" s="42">
        <f t="shared" si="14"/>
        <v>1.5432581018518519E-2</v>
      </c>
      <c r="U22" s="42">
        <f t="shared" si="16"/>
        <v>1.5914789261664262E-2</v>
      </c>
      <c r="V22" s="42">
        <f t="shared" si="17"/>
        <v>1.6054398148148148E-2</v>
      </c>
      <c r="W22" s="42">
        <f t="shared" si="18"/>
        <v>1.5887896825396822E-2</v>
      </c>
      <c r="X22" s="92">
        <f t="shared" si="19"/>
        <v>1.4490740740740742E-2</v>
      </c>
      <c r="Y22" s="81">
        <f t="shared" si="20"/>
        <v>124</v>
      </c>
      <c r="Z22" s="98">
        <f t="shared" si="15"/>
        <v>156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>
        <v>1.5972222222222224E-2</v>
      </c>
      <c r="ET22" s="31"/>
      <c r="EU22" s="31"/>
      <c r="EV22" s="31"/>
      <c r="EW22" s="31"/>
      <c r="EX22" s="31"/>
      <c r="EY22" s="31"/>
      <c r="EZ22" s="31"/>
      <c r="FA22" s="31"/>
      <c r="FB22" s="31"/>
      <c r="FC22" s="31">
        <v>1.6759259259259258E-2</v>
      </c>
      <c r="FD22" s="31">
        <v>1.5972222222222224E-2</v>
      </c>
      <c r="FE22" s="31">
        <v>1.5486111111111112E-2</v>
      </c>
      <c r="FF22" s="31"/>
      <c r="FG22" s="31"/>
      <c r="FH22" s="31"/>
      <c r="FI22" s="31">
        <v>1.6064814814814813E-2</v>
      </c>
      <c r="FJ22" s="31"/>
      <c r="FK22" s="31">
        <v>1.556712962962963E-2</v>
      </c>
      <c r="FL22" s="31"/>
      <c r="FM22" s="31">
        <v>1.53125E-2</v>
      </c>
      <c r="FN22" s="31"/>
      <c r="FO22" s="31">
        <v>1.5682870370370371E-2</v>
      </c>
      <c r="FP22" s="31">
        <v>1.5497685185185186E-2</v>
      </c>
      <c r="FQ22" s="31"/>
      <c r="FR22" s="31">
        <v>1.4953703703703705E-2</v>
      </c>
      <c r="FS22" s="31"/>
      <c r="FT22" s="31"/>
      <c r="FU22" s="31"/>
      <c r="FV22" s="31"/>
      <c r="FW22" s="31">
        <v>1.5208333333333332E-2</v>
      </c>
      <c r="FX22" s="31"/>
      <c r="FY22" s="31"/>
      <c r="FZ22" s="31"/>
      <c r="GA22" s="31">
        <v>1.5682870370370371E-2</v>
      </c>
      <c r="GB22" s="31">
        <v>1.577546296296296E-2</v>
      </c>
      <c r="GC22" s="31">
        <v>1.4699074074074074E-2</v>
      </c>
      <c r="GD22" s="31"/>
      <c r="GE22" s="31">
        <v>1.4837962962962963E-2</v>
      </c>
      <c r="GF22" s="31">
        <v>1.4837962962962963E-2</v>
      </c>
      <c r="GG22" s="31" t="s">
        <v>153</v>
      </c>
      <c r="GH22" s="31"/>
      <c r="GI22" s="31"/>
      <c r="GJ22" s="31">
        <v>1.5347222222222222E-2</v>
      </c>
      <c r="GK22" s="31">
        <v>1.6238425925925924E-2</v>
      </c>
      <c r="GL22" s="31">
        <v>1.5439814814814816E-2</v>
      </c>
      <c r="GM22" s="31">
        <v>1.5185185185185185E-2</v>
      </c>
      <c r="GN22" s="31">
        <v>1.5648148148148151E-2</v>
      </c>
      <c r="GO22" s="31">
        <v>1.5891203703703703E-2</v>
      </c>
      <c r="GP22" s="31">
        <v>1.5833333333333335E-2</v>
      </c>
      <c r="GQ22" s="31"/>
      <c r="GR22" s="31" t="s">
        <v>170</v>
      </c>
      <c r="GS22" s="31">
        <v>1.5127314814814816E-2</v>
      </c>
      <c r="GT22" s="31"/>
      <c r="GU22" s="31"/>
      <c r="GV22" s="31"/>
      <c r="GW22" s="31"/>
      <c r="GX22" s="31">
        <v>1.5335648148148147E-2</v>
      </c>
      <c r="GY22" s="31">
        <v>1.5844907407407408E-2</v>
      </c>
      <c r="GZ22" s="31">
        <v>1.5138888888888889E-2</v>
      </c>
      <c r="HA22" s="31">
        <v>1.5023148148148148E-2</v>
      </c>
      <c r="HB22" s="31"/>
      <c r="HC22" s="31">
        <v>1.5833333333333335E-2</v>
      </c>
      <c r="HD22" s="31"/>
      <c r="HE22" s="31"/>
      <c r="HF22" s="31"/>
      <c r="HG22" s="31"/>
      <c r="HH22" s="31"/>
      <c r="HI22" s="31">
        <v>1.5983796296296295E-2</v>
      </c>
      <c r="HJ22" s="31">
        <v>1.5613425925925926E-2</v>
      </c>
      <c r="HK22" s="31"/>
      <c r="HL22" s="31"/>
      <c r="HM22" s="31">
        <v>1.5358796296296296E-2</v>
      </c>
      <c r="HN22" s="31"/>
      <c r="HO22" s="31" t="s">
        <v>86</v>
      </c>
      <c r="HP22" s="31"/>
      <c r="HQ22" s="31"/>
      <c r="HR22" s="31"/>
      <c r="HS22" s="31">
        <v>1.5439814814814816E-2</v>
      </c>
      <c r="HT22" s="31"/>
      <c r="HU22" s="31"/>
      <c r="HV22" s="31"/>
      <c r="HW22" s="31"/>
      <c r="HX22" s="31">
        <v>1.5995370370370372E-2</v>
      </c>
      <c r="HY22" s="31"/>
      <c r="HZ22" s="31"/>
      <c r="IA22" s="31"/>
      <c r="IB22" s="31">
        <v>1.5104166666666667E-2</v>
      </c>
      <c r="IC22" s="31"/>
      <c r="ID22" s="31"/>
      <c r="IE22" s="31"/>
      <c r="IF22" s="31">
        <v>1.4953703703703705E-2</v>
      </c>
      <c r="IG22" s="31"/>
      <c r="IH22" s="31"/>
      <c r="II22" s="31"/>
      <c r="IJ22" s="31">
        <v>1.6111111111111111E-2</v>
      </c>
      <c r="IK22" s="31"/>
      <c r="IL22" s="31"/>
      <c r="IM22" s="31">
        <v>1.525462962962963E-2</v>
      </c>
      <c r="IN22" s="31">
        <v>1.4988425925925926E-2</v>
      </c>
      <c r="IO22" s="31">
        <v>1.5428240740740741E-2</v>
      </c>
      <c r="IP22" s="31"/>
      <c r="IQ22" s="31"/>
      <c r="IR22" s="31">
        <v>1.5706018518518518E-2</v>
      </c>
      <c r="IS22" s="31"/>
      <c r="IT22" s="31">
        <v>1.5162037037037036E-2</v>
      </c>
      <c r="IU22" s="31"/>
      <c r="IV22" s="31"/>
      <c r="IW22" s="31"/>
      <c r="IX22" s="31"/>
      <c r="IY22" s="31">
        <v>1.5358796296296296E-2</v>
      </c>
      <c r="IZ22" s="31">
        <v>1.4953703703703705E-2</v>
      </c>
      <c r="JA22" s="31">
        <v>1.4745370370370372E-2</v>
      </c>
      <c r="JB22" s="31">
        <v>1.5509259259259257E-2</v>
      </c>
      <c r="JC22" s="31">
        <v>1.539351851851852E-2</v>
      </c>
      <c r="JD22" s="31">
        <v>1.4895833333333332E-2</v>
      </c>
      <c r="JE22" s="31">
        <v>1.4907407407407406E-2</v>
      </c>
      <c r="JF22" s="31"/>
      <c r="JG22" s="31">
        <v>1.5331810155508075E-2</v>
      </c>
      <c r="JH22" s="31"/>
      <c r="JI22" s="31"/>
      <c r="JJ22" s="31">
        <v>1.554398148148148E-2</v>
      </c>
      <c r="JK22" s="31">
        <v>1.539351851851852E-2</v>
      </c>
      <c r="JL22" s="31">
        <v>1.4675925925925926E-2</v>
      </c>
      <c r="JM22" s="31"/>
      <c r="JN22" s="31"/>
      <c r="JO22" s="31"/>
      <c r="JP22" s="31">
        <v>1.5335648148148147E-2</v>
      </c>
      <c r="JQ22" s="31">
        <v>1.5636574074074074E-2</v>
      </c>
      <c r="JR22" s="31">
        <v>1.6168981481481482E-2</v>
      </c>
      <c r="JS22" s="31">
        <v>1.5069444444444443E-2</v>
      </c>
      <c r="JT22" s="31"/>
      <c r="JU22" s="31"/>
      <c r="JV22" s="31"/>
      <c r="JW22" s="31">
        <v>1.4849537037037036E-2</v>
      </c>
      <c r="JX22" s="31"/>
      <c r="JY22" s="31"/>
      <c r="JZ22" s="31">
        <v>1.5185185185185185E-2</v>
      </c>
      <c r="KA22" s="31">
        <v>1.5601851851851851E-2</v>
      </c>
      <c r="KB22" s="31">
        <v>1.5023148148148148E-2</v>
      </c>
      <c r="KC22" s="31">
        <v>1.480324074074074E-2</v>
      </c>
      <c r="KD22" s="31">
        <v>1.4907407407407406E-2</v>
      </c>
      <c r="KE22" s="31">
        <v>1.4594907407407405E-2</v>
      </c>
      <c r="KF22" s="31">
        <v>1.5046296296296295E-2</v>
      </c>
      <c r="KG22" s="31"/>
      <c r="KH22" s="31">
        <v>1.5219907407407409E-2</v>
      </c>
      <c r="KI22" s="31"/>
      <c r="KJ22" s="31"/>
      <c r="KK22" s="31"/>
      <c r="KL22" s="31"/>
      <c r="KM22" s="31">
        <v>1.5266203703703705E-2</v>
      </c>
      <c r="KN22" s="31"/>
      <c r="KO22" s="31"/>
      <c r="KP22" s="31"/>
      <c r="KQ22" s="31"/>
      <c r="KR22" s="31"/>
      <c r="KS22" s="31">
        <v>1.4490740740740742E-2</v>
      </c>
      <c r="KT22" s="31">
        <v>1.5081018518518516E-2</v>
      </c>
      <c r="KU22" s="31"/>
      <c r="KV22" s="31"/>
      <c r="KW22" s="31"/>
      <c r="KX22" s="31">
        <v>1.5000000000000001E-2</v>
      </c>
      <c r="KY22" s="31"/>
      <c r="KZ22" s="31">
        <v>1.5069444444444443E-2</v>
      </c>
      <c r="LA22" s="31"/>
      <c r="LB22" s="31"/>
      <c r="LC22" s="31"/>
      <c r="LD22" s="31">
        <v>1.4502314814814815E-2</v>
      </c>
      <c r="LE22" s="31">
        <v>1.4490740740740742E-2</v>
      </c>
      <c r="LF22" s="31"/>
      <c r="LG22" s="31"/>
      <c r="LH22" s="31"/>
      <c r="LI22" s="31"/>
      <c r="LJ22" s="31">
        <v>1.4988425925925926E-2</v>
      </c>
      <c r="LK22" s="31"/>
      <c r="LL22" s="31"/>
      <c r="LM22" s="31"/>
      <c r="LN22" s="31"/>
      <c r="LO22" s="31"/>
      <c r="LP22" s="31"/>
      <c r="LQ22" s="31">
        <v>1.5914351851851853E-2</v>
      </c>
      <c r="LR22" s="31">
        <v>1.5196759259259259E-2</v>
      </c>
      <c r="LS22" s="31"/>
      <c r="LT22" s="31">
        <v>1.4594907407407405E-2</v>
      </c>
      <c r="LU22" s="31">
        <v>1.6018518518518519E-2</v>
      </c>
      <c r="LV22" s="31">
        <v>1.554398148148148E-2</v>
      </c>
      <c r="LW22" s="31"/>
      <c r="LX22" s="31"/>
      <c r="LY22" s="31"/>
      <c r="LZ22" s="31"/>
      <c r="MA22" s="31"/>
      <c r="MB22" s="31"/>
      <c r="MC22" s="31">
        <v>1.5706018518518518E-2</v>
      </c>
      <c r="MD22" s="31"/>
      <c r="ME22" s="31" t="s">
        <v>343</v>
      </c>
      <c r="MF22" s="31">
        <v>1.525462962962963E-2</v>
      </c>
      <c r="MG22" s="31">
        <v>1.579861111111111E-2</v>
      </c>
      <c r="MH22" s="31"/>
      <c r="MI22" s="31"/>
      <c r="MJ22" s="31"/>
      <c r="MK22" s="31"/>
      <c r="ML22" s="31"/>
      <c r="MM22" s="31"/>
      <c r="MN22" s="31"/>
      <c r="MO22" s="31"/>
      <c r="MP22" s="31">
        <v>1.5706018518518518E-2</v>
      </c>
      <c r="MQ22" s="31"/>
      <c r="MR22" s="31">
        <v>1.5821759259259261E-2</v>
      </c>
      <c r="MS22" s="31"/>
      <c r="MT22" s="31"/>
      <c r="MU22" s="31"/>
      <c r="MV22" s="31">
        <v>1.6006944444444445E-2</v>
      </c>
      <c r="MW22" s="31">
        <v>1.545138888888889E-2</v>
      </c>
      <c r="MX22" s="31">
        <v>1.5092592592592593E-2</v>
      </c>
      <c r="MY22" s="31"/>
      <c r="MZ22" s="31"/>
      <c r="NA22" s="31"/>
      <c r="NB22" s="31"/>
      <c r="NC22" s="31">
        <v>1.4756944444444446E-2</v>
      </c>
      <c r="ND22" s="31">
        <v>1.5196759259259259E-2</v>
      </c>
      <c r="NE22" s="31">
        <v>1.5428240740740741E-2</v>
      </c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>
        <v>1.5949074074074074E-2</v>
      </c>
      <c r="NQ22" s="31">
        <v>1.7476851851851851E-2</v>
      </c>
      <c r="NR22" s="31">
        <v>1.6736111111111111E-2</v>
      </c>
      <c r="NS22" s="31" t="s">
        <v>86</v>
      </c>
      <c r="NT22" s="31"/>
      <c r="NU22" s="31"/>
      <c r="NV22" s="31">
        <v>1.5636574074074074E-2</v>
      </c>
      <c r="NW22" s="31"/>
      <c r="NX22" s="31">
        <v>1.5983796296296295E-2</v>
      </c>
      <c r="NY22" s="31">
        <v>1.5601851851851851E-2</v>
      </c>
      <c r="NZ22" s="31"/>
      <c r="OA22" s="31">
        <v>1.511574074074074E-2</v>
      </c>
      <c r="OB22" s="31"/>
      <c r="OC22" s="31"/>
      <c r="OD22" s="31"/>
      <c r="OE22" s="31"/>
      <c r="OF22" s="31"/>
      <c r="OG22" s="31"/>
      <c r="OH22" s="31"/>
      <c r="OI22" s="31"/>
      <c r="OJ22" s="31"/>
      <c r="OK22" s="31">
        <v>1.556712962962963E-2</v>
      </c>
      <c r="OL22" s="31">
        <v>1.579861111111111E-2</v>
      </c>
      <c r="OM22" s="31"/>
      <c r="ON22" s="31"/>
      <c r="OO22" s="31">
        <v>1.5486111111111112E-2</v>
      </c>
      <c r="OP22" s="31">
        <v>1.5641385582010579E-2</v>
      </c>
      <c r="OQ22" s="31"/>
      <c r="OR22" s="31"/>
      <c r="OS22" s="31">
        <v>1.6018518518518519E-2</v>
      </c>
      <c r="OT22" s="31"/>
      <c r="OU22" s="31">
        <v>1.7025462962962961E-2</v>
      </c>
      <c r="OV22" s="31"/>
      <c r="OW22" s="31">
        <v>1.6018518518518519E-2</v>
      </c>
      <c r="OX22" s="31">
        <v>1.7094907407407409E-2</v>
      </c>
      <c r="OY22" s="31"/>
      <c r="OZ22" s="31"/>
      <c r="PA22" s="31">
        <v>1.5648148148148151E-2</v>
      </c>
      <c r="PB22" s="31">
        <v>1.5902777777777776E-2</v>
      </c>
      <c r="PC22" s="31"/>
      <c r="PD22" s="31">
        <v>1.5821759259259261E-2</v>
      </c>
      <c r="PE22" s="31"/>
      <c r="PF22" s="31"/>
      <c r="PG22" s="31"/>
      <c r="PH22" s="31"/>
      <c r="PI22" s="31"/>
      <c r="PJ22" s="31"/>
      <c r="PK22" s="31">
        <v>1.5960648148148151E-2</v>
      </c>
      <c r="PL22" s="31"/>
      <c r="PM22" s="31"/>
      <c r="PN22" s="31"/>
      <c r="PO22" s="31">
        <v>1.5763888888888886E-2</v>
      </c>
      <c r="PP22" s="31">
        <v>1.5671296296296298E-2</v>
      </c>
      <c r="PQ22" s="31"/>
      <c r="PR22" s="31"/>
      <c r="PS22" s="31"/>
      <c r="PT22" s="31">
        <v>1.5636574074074074E-2</v>
      </c>
      <c r="PU22" s="31"/>
      <c r="PV22" s="31"/>
      <c r="PW22" s="31"/>
      <c r="PX22" s="31">
        <v>1.5856481481481482E-2</v>
      </c>
      <c r="PY22" s="31">
        <v>1.6319444444444445E-2</v>
      </c>
      <c r="PZ22" s="31">
        <v>1.6342592592592593E-2</v>
      </c>
      <c r="QA22" s="31"/>
      <c r="QB22" s="31">
        <v>1.5625E-2</v>
      </c>
      <c r="QC22" s="31">
        <v>1.6041666666666666E-2</v>
      </c>
      <c r="QD22" s="31"/>
      <c r="QE22" s="31"/>
      <c r="QF22" s="31">
        <v>1.5694444444444445E-2</v>
      </c>
      <c r="QG22" s="31"/>
      <c r="QH22" s="31"/>
      <c r="QI22" s="31"/>
      <c r="QJ22" s="31"/>
      <c r="QK22" s="31"/>
      <c r="QL22" s="31"/>
      <c r="QM22" s="31"/>
      <c r="QN22" s="31">
        <v>1.5335648148148147E-2</v>
      </c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</row>
    <row r="23" spans="1:467" x14ac:dyDescent="0.2">
      <c r="A23" s="40" t="s">
        <v>228</v>
      </c>
      <c r="B23" s="101"/>
      <c r="C23" s="101"/>
      <c r="D23" s="101"/>
      <c r="E23" s="41" t="s">
        <v>1</v>
      </c>
      <c r="F23" s="42" t="str">
        <f t="shared" si="0"/>
        <v xml:space="preserve"> </v>
      </c>
      <c r="G23" s="42" t="str">
        <f t="shared" si="1"/>
        <v xml:space="preserve"> </v>
      </c>
      <c r="H23" s="42" t="str">
        <f t="shared" si="2"/>
        <v xml:space="preserve"> </v>
      </c>
      <c r="I23" s="42" t="str">
        <f t="shared" si="3"/>
        <v xml:space="preserve"> </v>
      </c>
      <c r="J23" s="42" t="str">
        <f t="shared" si="4"/>
        <v xml:space="preserve"> </v>
      </c>
      <c r="K23" s="42" t="str">
        <f t="shared" si="5"/>
        <v xml:space="preserve"> </v>
      </c>
      <c r="L23" s="42" t="str">
        <f t="shared" si="6"/>
        <v xml:space="preserve"> </v>
      </c>
      <c r="M23" s="42" t="str">
        <f t="shared" si="7"/>
        <v xml:space="preserve"> </v>
      </c>
      <c r="N23" s="42">
        <f t="shared" si="8"/>
        <v>1.7337962962962961E-2</v>
      </c>
      <c r="O23" s="42">
        <f t="shared" si="9"/>
        <v>1.619285300925926E-2</v>
      </c>
      <c r="P23" s="42">
        <f t="shared" si="10"/>
        <v>1.5996260683760678E-2</v>
      </c>
      <c r="Q23" s="42">
        <f t="shared" si="11"/>
        <v>1.6050925925925927E-2</v>
      </c>
      <c r="R23" s="42">
        <f t="shared" si="12"/>
        <v>1.6583167989417991E-2</v>
      </c>
      <c r="S23" s="42">
        <f t="shared" si="13"/>
        <v>1.570411220043573E-2</v>
      </c>
      <c r="T23" s="42">
        <f t="shared" si="14"/>
        <v>1.5967770655270656E-2</v>
      </c>
      <c r="U23" s="42">
        <f t="shared" si="16"/>
        <v>1.5854516806722688E-2</v>
      </c>
      <c r="V23" s="42">
        <f t="shared" si="17"/>
        <v>1.6383101851851854E-2</v>
      </c>
      <c r="W23" s="42">
        <f t="shared" si="18"/>
        <v>1.7225115740740742E-2</v>
      </c>
      <c r="X23" s="92">
        <f t="shared" si="19"/>
        <v>1.4571759259259258E-2</v>
      </c>
      <c r="Y23" s="81">
        <f t="shared" si="20"/>
        <v>125</v>
      </c>
      <c r="Z23" s="98">
        <f t="shared" si="15"/>
        <v>127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 t="s">
        <v>159</v>
      </c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>
        <v>1.8518518518518521E-2</v>
      </c>
      <c r="GO23" s="31">
        <v>1.7743055555555557E-2</v>
      </c>
      <c r="GP23" s="31"/>
      <c r="GQ23" s="31"/>
      <c r="GR23" s="31"/>
      <c r="GS23" s="31"/>
      <c r="GT23" s="31"/>
      <c r="GU23" s="31"/>
      <c r="GV23" s="31"/>
      <c r="GW23" s="31">
        <v>1.6377314814814813E-2</v>
      </c>
      <c r="GX23" s="31"/>
      <c r="GY23" s="31">
        <v>1.9282407407407408E-2</v>
      </c>
      <c r="GZ23" s="31">
        <v>1.7013888888888887E-2</v>
      </c>
      <c r="HA23" s="31"/>
      <c r="HB23" s="31">
        <v>1.6122685185185184E-2</v>
      </c>
      <c r="HC23" s="31">
        <v>1.726851851851852E-2</v>
      </c>
      <c r="HD23" s="31"/>
      <c r="HE23" s="31"/>
      <c r="HF23" s="31"/>
      <c r="HG23" s="31"/>
      <c r="HH23" s="31"/>
      <c r="HI23" s="31">
        <v>1.6377314814814813E-2</v>
      </c>
      <c r="HJ23" s="31"/>
      <c r="HK23" s="31">
        <v>1.5636574074074074E-2</v>
      </c>
      <c r="HL23" s="31">
        <v>1.5752314814814813E-2</v>
      </c>
      <c r="HM23" s="31"/>
      <c r="HN23" s="31">
        <v>1.6898148148148148E-2</v>
      </c>
      <c r="HO23" s="31">
        <v>1.6562500000000001E-2</v>
      </c>
      <c r="HP23" s="31">
        <v>1.5682870370370371E-2</v>
      </c>
      <c r="HQ23" s="31">
        <v>1.6701388888888887E-2</v>
      </c>
      <c r="HR23" s="31">
        <v>1.6793981481481483E-2</v>
      </c>
      <c r="HS23" s="31">
        <v>1.6469907407407405E-2</v>
      </c>
      <c r="HT23" s="31"/>
      <c r="HU23" s="31"/>
      <c r="HV23" s="31">
        <v>1.6111111111111111E-2</v>
      </c>
      <c r="HW23" s="31"/>
      <c r="HX23" s="31"/>
      <c r="HY23" s="31"/>
      <c r="HZ23" s="31">
        <v>1.6006944444444445E-2</v>
      </c>
      <c r="IA23" s="31"/>
      <c r="IB23" s="31">
        <v>1.539351851851852E-2</v>
      </c>
      <c r="IC23" s="31">
        <v>1.8796296296296297E-2</v>
      </c>
      <c r="ID23" s="31"/>
      <c r="IE23" s="31">
        <v>1.5659722222222224E-2</v>
      </c>
      <c r="IF23" s="31">
        <v>1.5208333333333332E-2</v>
      </c>
      <c r="IG23" s="31">
        <v>1.5671296296296298E-2</v>
      </c>
      <c r="IH23" s="31">
        <v>1.5740740740740743E-2</v>
      </c>
      <c r="II23" s="31"/>
      <c r="IJ23" s="31">
        <v>1.6087962962962964E-2</v>
      </c>
      <c r="IK23" s="31">
        <v>1.5717592592592592E-2</v>
      </c>
      <c r="IL23" s="31">
        <v>1.5497685185185186E-2</v>
      </c>
      <c r="IM23" s="31"/>
      <c r="IN23" s="31"/>
      <c r="IO23" s="31">
        <v>1.6435185185185188E-2</v>
      </c>
      <c r="IP23" s="31">
        <v>1.6122685185185184E-2</v>
      </c>
      <c r="IQ23" s="31">
        <v>1.6099537037037037E-2</v>
      </c>
      <c r="IR23" s="31">
        <v>1.6087962962962964E-2</v>
      </c>
      <c r="IS23" s="31">
        <v>1.7060185185185185E-2</v>
      </c>
      <c r="IT23" s="31"/>
      <c r="IU23" s="31"/>
      <c r="IV23" s="31"/>
      <c r="IW23" s="31">
        <v>1.6724537037037034E-2</v>
      </c>
      <c r="IX23" s="31"/>
      <c r="IY23" s="31"/>
      <c r="IZ23" s="31"/>
      <c r="JA23" s="31">
        <v>1.577546296296296E-2</v>
      </c>
      <c r="JB23" s="31">
        <v>1.5555555555555553E-2</v>
      </c>
      <c r="JC23" s="31">
        <v>1.5162037037037036E-2</v>
      </c>
      <c r="JD23" s="31">
        <v>1.5625E-2</v>
      </c>
      <c r="JE23" s="31"/>
      <c r="JF23" s="31"/>
      <c r="JG23" s="31"/>
      <c r="JH23" s="31"/>
      <c r="JI23" s="31"/>
      <c r="JJ23" s="31"/>
      <c r="JK23" s="31"/>
      <c r="JL23" s="31"/>
      <c r="JM23" s="31"/>
      <c r="JN23" s="31">
        <v>1.6493055555555556E-2</v>
      </c>
      <c r="JO23" s="31">
        <v>1.5995370370370372E-2</v>
      </c>
      <c r="JP23" s="31">
        <v>1.556712962962963E-2</v>
      </c>
      <c r="JQ23" s="31">
        <v>1.6608796296296299E-2</v>
      </c>
      <c r="JR23" s="31"/>
      <c r="JS23" s="31">
        <v>1.5972222222222224E-2</v>
      </c>
      <c r="JT23" s="31">
        <v>1.5763888888888886E-2</v>
      </c>
      <c r="JU23" s="31">
        <v>1.5949074074074074E-2</v>
      </c>
      <c r="JV23" s="31"/>
      <c r="JW23" s="31">
        <v>1.7881944444444443E-2</v>
      </c>
      <c r="JX23" s="31"/>
      <c r="JY23" s="31" t="s">
        <v>289</v>
      </c>
      <c r="JZ23" s="31">
        <v>1.5497685185185186E-2</v>
      </c>
      <c r="KA23" s="31">
        <v>1.6608796296296299E-2</v>
      </c>
      <c r="KB23" s="31">
        <v>1.5717592592592592E-2</v>
      </c>
      <c r="KC23" s="31">
        <v>1.6238425925925924E-2</v>
      </c>
      <c r="KD23" s="31">
        <v>1.6238425925925924E-2</v>
      </c>
      <c r="KE23" s="31">
        <v>1.5092592592592593E-2</v>
      </c>
      <c r="KF23" s="31">
        <v>1.5138888888888889E-2</v>
      </c>
      <c r="KG23" s="31"/>
      <c r="KH23" s="31"/>
      <c r="KI23" s="31"/>
      <c r="KJ23" s="31"/>
      <c r="KK23" s="31"/>
      <c r="KL23" s="31"/>
      <c r="KM23" s="31"/>
      <c r="KN23" s="31">
        <v>1.5891203703703703E-2</v>
      </c>
      <c r="KO23" s="31">
        <v>1.6655092592592593E-2</v>
      </c>
      <c r="KP23" s="31"/>
      <c r="KQ23" s="31"/>
      <c r="KR23" s="31"/>
      <c r="KS23" s="31">
        <v>1.8124999999999999E-2</v>
      </c>
      <c r="KT23" s="31"/>
      <c r="KU23" s="31"/>
      <c r="KV23" s="31">
        <v>2.4537037037037038E-2</v>
      </c>
      <c r="KW23" s="31"/>
      <c r="KX23" s="31"/>
      <c r="KY23" s="31">
        <v>1.5694444444444445E-2</v>
      </c>
      <c r="KZ23" s="31">
        <v>1.6574074074074074E-2</v>
      </c>
      <c r="LA23" s="31">
        <v>1.6469907407407405E-2</v>
      </c>
      <c r="LB23" s="31">
        <v>1.5914351851851853E-2</v>
      </c>
      <c r="LC23" s="31">
        <v>1.5277777777777777E-2</v>
      </c>
      <c r="LD23" s="31">
        <v>1.5046296296296295E-2</v>
      </c>
      <c r="LE23" s="31">
        <v>1.5046296296296295E-2</v>
      </c>
      <c r="LF23" s="31">
        <v>1.5162037037037036E-2</v>
      </c>
      <c r="LG23" s="31"/>
      <c r="LH23" s="31"/>
      <c r="LI23" s="31">
        <v>1.5682870370370371E-2</v>
      </c>
      <c r="LJ23" s="31">
        <v>1.6087962962962964E-2</v>
      </c>
      <c r="LK23" s="31">
        <v>1.5162037037037036E-2</v>
      </c>
      <c r="LL23" s="31">
        <v>1.577546296296296E-2</v>
      </c>
      <c r="LM23" s="31">
        <v>1.6437500000000001E-2</v>
      </c>
      <c r="LN23" s="31">
        <v>1.5625E-2</v>
      </c>
      <c r="LO23" s="31"/>
      <c r="LP23" s="31"/>
      <c r="LQ23" s="31">
        <v>1.4687499999999999E-2</v>
      </c>
      <c r="LR23" s="31">
        <v>1.5011574074074075E-2</v>
      </c>
      <c r="LS23" s="31">
        <v>1.6435185185185188E-2</v>
      </c>
      <c r="LT23" s="31">
        <v>1.4675925925925926E-2</v>
      </c>
      <c r="LU23" s="31">
        <v>1.7361111111111112E-2</v>
      </c>
      <c r="LV23" s="31">
        <v>1.6377314814814813E-2</v>
      </c>
      <c r="LW23" s="31"/>
      <c r="LX23" s="31"/>
      <c r="LY23" s="31"/>
      <c r="LZ23" s="31">
        <v>1.622685185185185E-2</v>
      </c>
      <c r="MA23" s="31">
        <v>1.6122685185185184E-2</v>
      </c>
      <c r="MB23" s="31"/>
      <c r="MC23" s="31"/>
      <c r="MD23" s="31">
        <v>1.5335648148148147E-2</v>
      </c>
      <c r="ME23" s="31" t="s">
        <v>342</v>
      </c>
      <c r="MF23" s="31">
        <v>1.5428240740740741E-2</v>
      </c>
      <c r="MG23" s="31">
        <v>1.6608796296296299E-2</v>
      </c>
      <c r="MH23" s="31" t="s">
        <v>53</v>
      </c>
      <c r="MI23" s="31">
        <v>1.5127314814814816E-2</v>
      </c>
      <c r="MJ23" s="31"/>
      <c r="MK23" s="31">
        <v>1.4571759259259258E-2</v>
      </c>
      <c r="ML23" s="31"/>
      <c r="MM23" s="31"/>
      <c r="MN23" s="31"/>
      <c r="MO23" s="31">
        <v>1.579861111111111E-2</v>
      </c>
      <c r="MP23" s="31">
        <v>1.5682870370370371E-2</v>
      </c>
      <c r="MQ23" s="31"/>
      <c r="MR23" s="31"/>
      <c r="MS23" s="31">
        <v>1.5416666666666667E-2</v>
      </c>
      <c r="MT23" s="31">
        <v>1.8437499999999999E-2</v>
      </c>
      <c r="MU23" s="31">
        <v>1.556712962962963E-2</v>
      </c>
      <c r="MV23" s="31">
        <v>1.6608796296296299E-2</v>
      </c>
      <c r="MW23" s="31"/>
      <c r="MX23" s="31">
        <v>1.5069444444444443E-2</v>
      </c>
      <c r="MY23" s="31"/>
      <c r="MZ23" s="31">
        <v>1.6608796296296299E-2</v>
      </c>
      <c r="NA23" s="31">
        <v>1.4733796296296295E-2</v>
      </c>
      <c r="NB23" s="31">
        <v>1.5625E-2</v>
      </c>
      <c r="NC23" s="31">
        <v>1.6782407407407409E-2</v>
      </c>
      <c r="ND23" s="31">
        <v>1.5162037037037036E-2</v>
      </c>
      <c r="NE23" s="31"/>
      <c r="NF23" s="31" t="s">
        <v>360</v>
      </c>
      <c r="NG23" s="31">
        <v>1.6087962962962964E-2</v>
      </c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>
        <v>1.5891203703703703E-2</v>
      </c>
      <c r="NU23" s="31"/>
      <c r="NV23" s="31">
        <v>1.554398148148148E-2</v>
      </c>
      <c r="NW23" s="31">
        <v>1.6550925925925924E-2</v>
      </c>
      <c r="NX23" s="31">
        <v>1.6018518518518519E-2</v>
      </c>
      <c r="NY23" s="31"/>
      <c r="NZ23" s="31"/>
      <c r="OA23" s="31">
        <v>1.5532407407407406E-2</v>
      </c>
      <c r="OB23" s="31">
        <v>1.6238425925925924E-2</v>
      </c>
      <c r="OC23" s="31"/>
      <c r="OD23" s="31">
        <v>1.6157407407407409E-2</v>
      </c>
      <c r="OE23" s="31"/>
      <c r="OF23" s="31">
        <v>1.6064814814814813E-2</v>
      </c>
      <c r="OG23" s="31">
        <v>1.5960648148148151E-2</v>
      </c>
      <c r="OH23" s="31">
        <v>1.577546296296296E-2</v>
      </c>
      <c r="OI23" s="31">
        <v>1.5266203703703705E-2</v>
      </c>
      <c r="OJ23" s="31">
        <v>1.5636574074074074E-2</v>
      </c>
      <c r="OK23" s="31">
        <v>1.5462962962962963E-2</v>
      </c>
      <c r="OL23" s="31">
        <v>1.6782407407407409E-2</v>
      </c>
      <c r="OM23" s="31" t="s">
        <v>375</v>
      </c>
      <c r="ON23" s="31">
        <v>1.577546296296296E-2</v>
      </c>
      <c r="OO23" s="31"/>
      <c r="OP23" s="31">
        <v>1.5533730158730157E-2</v>
      </c>
      <c r="OQ23" s="31">
        <v>1.5335648148148147E-2</v>
      </c>
      <c r="OR23" s="31"/>
      <c r="OS23" s="31"/>
      <c r="OT23" s="31"/>
      <c r="OU23" s="31"/>
      <c r="OV23" s="31">
        <v>1.6319444444444445E-2</v>
      </c>
      <c r="OW23" s="31">
        <v>1.6446759259259262E-2</v>
      </c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>
        <v>1.818287037037037E-2</v>
      </c>
      <c r="QM23" s="31">
        <v>1.6585648148148148E-2</v>
      </c>
      <c r="QN23" s="31">
        <v>1.7037037037037038E-2</v>
      </c>
      <c r="QO23" s="31"/>
      <c r="QP23" s="31">
        <v>1.7094907407407409E-2</v>
      </c>
      <c r="QQ23" s="31"/>
      <c r="QR23" s="31"/>
      <c r="QS23" s="31"/>
      <c r="QT23" s="31"/>
      <c r="QU23" s="31"/>
      <c r="QV23" s="31"/>
      <c r="QW23" s="31"/>
      <c r="QX23" s="31"/>
      <c r="QY23" s="31"/>
    </row>
    <row r="24" spans="1:467" x14ac:dyDescent="0.2">
      <c r="A24" s="40" t="s">
        <v>131</v>
      </c>
      <c r="B24" s="101"/>
      <c r="C24" s="101"/>
      <c r="D24" s="101"/>
      <c r="E24" s="41" t="s">
        <v>1</v>
      </c>
      <c r="F24" s="42" t="str">
        <f t="shared" si="0"/>
        <v xml:space="preserve"> </v>
      </c>
      <c r="G24" s="42" t="str">
        <f t="shared" si="1"/>
        <v xml:space="preserve"> </v>
      </c>
      <c r="H24" s="42" t="str">
        <f t="shared" si="2"/>
        <v xml:space="preserve"> </v>
      </c>
      <c r="I24" s="42" t="str">
        <f t="shared" si="3"/>
        <v xml:space="preserve"> </v>
      </c>
      <c r="J24" s="42" t="str">
        <f t="shared" si="4"/>
        <v xml:space="preserve"> </v>
      </c>
      <c r="K24" s="42" t="str">
        <f t="shared" si="5"/>
        <v xml:space="preserve"> </v>
      </c>
      <c r="L24" s="42" t="str">
        <f t="shared" si="6"/>
        <v xml:space="preserve"> </v>
      </c>
      <c r="M24" s="42">
        <f t="shared" si="7"/>
        <v>1.5652006172839506E-2</v>
      </c>
      <c r="N24" s="42">
        <f t="shared" si="8"/>
        <v>1.5528549382716049E-2</v>
      </c>
      <c r="O24" s="42">
        <f t="shared" si="9"/>
        <v>1.517650462962963E-2</v>
      </c>
      <c r="P24" s="42">
        <f t="shared" si="10"/>
        <v>1.5190221661054992E-2</v>
      </c>
      <c r="Q24" s="42">
        <f t="shared" si="11"/>
        <v>1.5568415637860085E-2</v>
      </c>
      <c r="R24" s="42">
        <f t="shared" si="12"/>
        <v>1.5293209876543208E-2</v>
      </c>
      <c r="S24" s="42">
        <f t="shared" si="13"/>
        <v>1.5748842592592592E-2</v>
      </c>
      <c r="T24" s="42" t="str">
        <f t="shared" si="14"/>
        <v xml:space="preserve"> </v>
      </c>
      <c r="U24" s="42" t="str">
        <f t="shared" si="16"/>
        <v xml:space="preserve"> </v>
      </c>
      <c r="V24" s="42" t="str">
        <f t="shared" si="17"/>
        <v xml:space="preserve"> </v>
      </c>
      <c r="W24" s="42" t="str">
        <f t="shared" si="18"/>
        <v xml:space="preserve"> </v>
      </c>
      <c r="X24" s="92">
        <f t="shared" si="19"/>
        <v>1.4687499999999999E-2</v>
      </c>
      <c r="Y24" s="81">
        <f t="shared" si="20"/>
        <v>50</v>
      </c>
      <c r="Z24" s="98">
        <f t="shared" si="15"/>
        <v>50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>
        <v>1.6180555555555556E-2</v>
      </c>
      <c r="FV24" s="31">
        <v>1.5208333333333332E-2</v>
      </c>
      <c r="FW24" s="31"/>
      <c r="FX24" s="31"/>
      <c r="FY24" s="31"/>
      <c r="FZ24" s="31"/>
      <c r="GA24" s="31">
        <v>1.556712962962963E-2</v>
      </c>
      <c r="GB24" s="31"/>
      <c r="GC24" s="31"/>
      <c r="GD24" s="31"/>
      <c r="GE24" s="31"/>
      <c r="GF24" s="31"/>
      <c r="GG24" s="31" t="s">
        <v>155</v>
      </c>
      <c r="GH24" s="31"/>
      <c r="GI24" s="31"/>
      <c r="GJ24" s="31"/>
      <c r="GK24" s="31"/>
      <c r="GL24" s="31">
        <v>1.579861111111111E-2</v>
      </c>
      <c r="GM24" s="31"/>
      <c r="GN24" s="31"/>
      <c r="GO24" s="31"/>
      <c r="GP24" s="31"/>
      <c r="GQ24" s="31"/>
      <c r="GR24" s="31"/>
      <c r="GS24" s="31">
        <v>1.5439814814814816E-2</v>
      </c>
      <c r="GT24" s="31"/>
      <c r="GU24" s="31"/>
      <c r="GV24" s="31">
        <v>1.5347222222222222E-2</v>
      </c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>
        <v>1.5856481481481482E-2</v>
      </c>
      <c r="IB24" s="31"/>
      <c r="IC24" s="31"/>
      <c r="ID24" s="31"/>
      <c r="IE24" s="31">
        <v>1.5023148148148148E-2</v>
      </c>
      <c r="IF24" s="31">
        <v>1.4687499999999999E-2</v>
      </c>
      <c r="IG24" s="31"/>
      <c r="IH24" s="31">
        <v>1.5138888888888889E-2</v>
      </c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>
        <v>1.5381944444444443E-2</v>
      </c>
      <c r="IV24" s="31">
        <v>1.5185185185185185E-2</v>
      </c>
      <c r="IW24" s="31">
        <v>1.5439814814814816E-2</v>
      </c>
      <c r="IX24" s="31">
        <v>1.5659722222222224E-2</v>
      </c>
      <c r="IY24" s="31"/>
      <c r="IZ24" s="31">
        <v>1.4999999999999999E-2</v>
      </c>
      <c r="JA24" s="31">
        <v>1.5046296296296295E-2</v>
      </c>
      <c r="JB24" s="31"/>
      <c r="JC24" s="31">
        <v>1.486111111111111E-2</v>
      </c>
      <c r="JD24" s="31">
        <v>1.4988425925925926E-2</v>
      </c>
      <c r="JE24" s="31">
        <v>1.5069444444444443E-2</v>
      </c>
      <c r="JF24" s="31">
        <v>1.5231481481481483E-2</v>
      </c>
      <c r="JG24" s="31">
        <v>1.522901234567901E-2</v>
      </c>
      <c r="JH24" s="31"/>
      <c r="JI24" s="31" t="s">
        <v>53</v>
      </c>
      <c r="JJ24" s="31"/>
      <c r="JK24" s="31"/>
      <c r="JL24" s="31"/>
      <c r="JM24" s="31"/>
      <c r="JN24" s="31"/>
      <c r="JO24" s="31"/>
      <c r="JP24" s="31"/>
      <c r="JQ24" s="31"/>
      <c r="JR24" s="31">
        <v>1.6400462962962964E-2</v>
      </c>
      <c r="JS24" s="31">
        <v>1.545138888888889E-2</v>
      </c>
      <c r="JT24" s="31">
        <v>1.5277777777777777E-2</v>
      </c>
      <c r="JU24" s="31"/>
      <c r="JV24" s="31">
        <v>1.6145833333333335E-2</v>
      </c>
      <c r="JW24" s="31">
        <v>1.6030092592592592E-2</v>
      </c>
      <c r="JX24" s="31"/>
      <c r="JY24" s="31"/>
      <c r="JZ24" s="31">
        <v>1.5486111111111112E-2</v>
      </c>
      <c r="KA24" s="31"/>
      <c r="KB24" s="31">
        <v>1.5127314814814816E-2</v>
      </c>
      <c r="KC24" s="31">
        <v>1.5185185185185185E-2</v>
      </c>
      <c r="KD24" s="31">
        <v>1.5011574074074075E-2</v>
      </c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>
        <v>1.5891203703703703E-2</v>
      </c>
      <c r="KS24" s="31"/>
      <c r="KT24" s="31"/>
      <c r="KU24" s="31"/>
      <c r="KV24" s="31"/>
      <c r="KW24" s="31"/>
      <c r="KX24" s="31">
        <v>1.5231481481481483E-2</v>
      </c>
      <c r="KY24" s="31"/>
      <c r="KZ24" s="31"/>
      <c r="LA24" s="31" t="s">
        <v>53</v>
      </c>
      <c r="LB24" s="31"/>
      <c r="LC24" s="31">
        <v>1.5324074074074073E-2</v>
      </c>
      <c r="LD24" s="31">
        <v>1.5289351851851851E-2</v>
      </c>
      <c r="LE24" s="31">
        <v>1.4907407407407406E-2</v>
      </c>
      <c r="LF24" s="31">
        <v>1.511574074074074E-2</v>
      </c>
      <c r="LG24" s="31"/>
      <c r="LH24" s="31"/>
      <c r="LI24" s="31"/>
      <c r="LJ24" s="31"/>
      <c r="LK24" s="31"/>
      <c r="LL24" s="31">
        <v>1.6469907407407405E-2</v>
      </c>
      <c r="LM24" s="31"/>
      <c r="LN24" s="31">
        <v>1.5717592592592592E-2</v>
      </c>
      <c r="LO24" s="31"/>
      <c r="LP24" s="31"/>
      <c r="LQ24" s="31"/>
      <c r="LR24" s="31">
        <v>1.5173611111111112E-2</v>
      </c>
      <c r="LS24" s="31">
        <v>1.6446759259259262E-2</v>
      </c>
      <c r="LT24" s="31"/>
      <c r="LU24" s="31"/>
      <c r="LV24" s="31"/>
      <c r="LW24" s="31">
        <v>1.5474537037037038E-2</v>
      </c>
      <c r="LX24" s="31">
        <v>1.6018518518518519E-2</v>
      </c>
      <c r="LY24" s="31">
        <v>1.5428240740740741E-2</v>
      </c>
      <c r="LZ24" s="31">
        <v>1.6087962962962964E-2</v>
      </c>
      <c r="MA24" s="31"/>
      <c r="MB24" s="31"/>
      <c r="MC24" s="31"/>
      <c r="MD24" s="31"/>
      <c r="ME24" s="31" t="s">
        <v>337</v>
      </c>
      <c r="MF24" s="31">
        <v>1.5335648148148147E-2</v>
      </c>
      <c r="MG24" s="31"/>
      <c r="MH24" s="31">
        <v>1.5335648148148147E-2</v>
      </c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</row>
    <row r="25" spans="1:467" x14ac:dyDescent="0.2">
      <c r="A25" s="40" t="s">
        <v>132</v>
      </c>
      <c r="B25" s="101"/>
      <c r="C25" s="101"/>
      <c r="D25" s="101"/>
      <c r="E25" s="41" t="s">
        <v>1</v>
      </c>
      <c r="F25" s="42" t="str">
        <f t="shared" si="0"/>
        <v xml:space="preserve"> </v>
      </c>
      <c r="G25" s="42" t="str">
        <f t="shared" si="1"/>
        <v xml:space="preserve"> </v>
      </c>
      <c r="H25" s="42" t="str">
        <f t="shared" si="2"/>
        <v xml:space="preserve"> </v>
      </c>
      <c r="I25" s="42" t="str">
        <f t="shared" si="3"/>
        <v xml:space="preserve"> </v>
      </c>
      <c r="J25" s="42" t="str">
        <f t="shared" si="4"/>
        <v xml:space="preserve"> </v>
      </c>
      <c r="K25" s="42" t="str">
        <f t="shared" si="5"/>
        <v xml:space="preserve"> </v>
      </c>
      <c r="L25" s="42" t="str">
        <f t="shared" si="6"/>
        <v xml:space="preserve"> </v>
      </c>
      <c r="M25" s="42">
        <f t="shared" si="7"/>
        <v>1.5844907407407408E-2</v>
      </c>
      <c r="N25" s="42">
        <f t="shared" si="8"/>
        <v>1.5508578431372551E-2</v>
      </c>
      <c r="O25" s="42">
        <f t="shared" si="9"/>
        <v>1.5750385802469135E-2</v>
      </c>
      <c r="P25" s="42">
        <f t="shared" si="10"/>
        <v>1.5308174628226711E-2</v>
      </c>
      <c r="Q25" s="42">
        <f t="shared" si="11"/>
        <v>1.5707561728395061E-2</v>
      </c>
      <c r="R25" s="42">
        <f t="shared" si="12"/>
        <v>1.5324074074074073E-2</v>
      </c>
      <c r="S25" s="42">
        <f t="shared" si="13"/>
        <v>1.5494598765432098E-2</v>
      </c>
      <c r="T25" s="42">
        <f t="shared" si="14"/>
        <v>1.6770833333333336E-2</v>
      </c>
      <c r="U25" s="42">
        <f t="shared" si="16"/>
        <v>1.6030092592592592E-2</v>
      </c>
      <c r="V25" s="42" t="str">
        <f t="shared" si="17"/>
        <v xml:space="preserve"> </v>
      </c>
      <c r="W25" s="42">
        <f t="shared" si="18"/>
        <v>1.5902777777777776E-2</v>
      </c>
      <c r="X25" s="92">
        <f t="shared" si="19"/>
        <v>1.4699074074074074E-2</v>
      </c>
      <c r="Y25" s="81">
        <f t="shared" si="20"/>
        <v>88</v>
      </c>
      <c r="Z25" s="98">
        <f t="shared" si="15"/>
        <v>135</v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>
        <v>1.5844907407407408E-2</v>
      </c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>
        <v>1.5983796296296295E-2</v>
      </c>
      <c r="GK25" s="31">
        <v>1.681712962962963E-2</v>
      </c>
      <c r="GL25" s="31">
        <v>1.5972222222222224E-2</v>
      </c>
      <c r="GM25" s="31">
        <v>1.5428240740740741E-2</v>
      </c>
      <c r="GN25" s="31">
        <v>1.5671296296296298E-2</v>
      </c>
      <c r="GO25" s="31"/>
      <c r="GP25" s="31">
        <v>1.6006944444444445E-2</v>
      </c>
      <c r="GQ25" s="31">
        <v>1.4768518518518519E-2</v>
      </c>
      <c r="GR25" s="31">
        <v>1.6319444444444445E-2</v>
      </c>
      <c r="GS25" s="31">
        <v>1.5046296296296295E-2</v>
      </c>
      <c r="GT25" s="31"/>
      <c r="GU25" s="31">
        <v>1.5555555555555553E-2</v>
      </c>
      <c r="GV25" s="31"/>
      <c r="GW25" s="31"/>
      <c r="GX25" s="31"/>
      <c r="GY25" s="31"/>
      <c r="GZ25" s="31"/>
      <c r="HA25" s="31">
        <v>1.4907407407407406E-2</v>
      </c>
      <c r="HB25" s="31">
        <v>1.4837962962962963E-2</v>
      </c>
      <c r="HC25" s="31"/>
      <c r="HD25" s="31">
        <v>1.5069444444444443E-2</v>
      </c>
      <c r="HE25" s="31"/>
      <c r="HF25" s="31">
        <v>1.5173611111111112E-2</v>
      </c>
      <c r="HG25" s="31">
        <v>1.53125E-2</v>
      </c>
      <c r="HH25" s="31">
        <v>1.5358796296296296E-2</v>
      </c>
      <c r="HI25" s="31">
        <v>1.5416666666666667E-2</v>
      </c>
      <c r="HJ25" s="31">
        <v>1.6099537037037037E-2</v>
      </c>
      <c r="HK25" s="31"/>
      <c r="HL25" s="31">
        <v>1.5821759259259261E-2</v>
      </c>
      <c r="HM25" s="31">
        <v>1.5949074074074074E-2</v>
      </c>
      <c r="HN25" s="31"/>
      <c r="HO25" s="31">
        <v>1.6030092592592592E-2</v>
      </c>
      <c r="HP25" s="31">
        <v>1.5439814814814816E-2</v>
      </c>
      <c r="HQ25" s="31">
        <v>1.5601851851851851E-2</v>
      </c>
      <c r="HR25" s="31">
        <v>1.6030092592592592E-2</v>
      </c>
      <c r="HS25" s="31"/>
      <c r="HT25" s="31"/>
      <c r="HU25" s="31"/>
      <c r="HV25" s="31">
        <v>1.525462962962963E-2</v>
      </c>
      <c r="HW25" s="31">
        <v>1.6180555555555556E-2</v>
      </c>
      <c r="HX25" s="31"/>
      <c r="HY25" s="31"/>
      <c r="HZ25" s="31"/>
      <c r="IA25" s="31"/>
      <c r="IB25" s="31">
        <v>1.4907407407407406E-2</v>
      </c>
      <c r="IC25" s="31">
        <v>1.6828703703703703E-2</v>
      </c>
      <c r="ID25" s="31">
        <v>1.486111111111111E-2</v>
      </c>
      <c r="IE25" s="31"/>
      <c r="IF25" s="31"/>
      <c r="IG25" s="31"/>
      <c r="IH25" s="31"/>
      <c r="II25" s="31"/>
      <c r="IJ25" s="31"/>
      <c r="IK25" s="31">
        <v>1.5150462962962963E-2</v>
      </c>
      <c r="IL25" s="31">
        <v>1.5300925925925926E-2</v>
      </c>
      <c r="IM25" s="31">
        <v>1.5243055555555557E-2</v>
      </c>
      <c r="IN25" s="31">
        <v>1.5011574074074075E-2</v>
      </c>
      <c r="IO25" s="31">
        <v>1.5497685185185186E-2</v>
      </c>
      <c r="IP25" s="31">
        <v>1.5763888888888886E-2</v>
      </c>
      <c r="IQ25" s="31"/>
      <c r="IR25" s="31"/>
      <c r="IS25" s="31">
        <v>1.5671296296296298E-2</v>
      </c>
      <c r="IT25" s="31"/>
      <c r="IU25" s="31">
        <v>1.4988425925925926E-2</v>
      </c>
      <c r="IV25" s="31"/>
      <c r="IW25" s="31"/>
      <c r="IX25" s="31"/>
      <c r="IY25" s="31"/>
      <c r="IZ25" s="31"/>
      <c r="JA25" s="31"/>
      <c r="JB25" s="31">
        <v>1.5497685185185186E-2</v>
      </c>
      <c r="JC25" s="31">
        <v>1.4907407407407406E-2</v>
      </c>
      <c r="JD25" s="31"/>
      <c r="JE25" s="31"/>
      <c r="JF25" s="31"/>
      <c r="JG25" s="31">
        <v>1.5357513503086416E-2</v>
      </c>
      <c r="JH25" s="31"/>
      <c r="JI25" s="31">
        <v>1.6122685185185184E-2</v>
      </c>
      <c r="JJ25" s="31">
        <v>1.5555555555555553E-2</v>
      </c>
      <c r="JK25" s="31">
        <v>1.59375E-2</v>
      </c>
      <c r="JL25" s="31">
        <v>1.5335648148148147E-2</v>
      </c>
      <c r="JM25" s="31">
        <v>1.6296296296296295E-2</v>
      </c>
      <c r="JN25" s="31">
        <v>1.6307870370370372E-2</v>
      </c>
      <c r="JO25" s="31">
        <v>1.5833333333333335E-2</v>
      </c>
      <c r="JP25" s="31">
        <v>1.5590277777777778E-2</v>
      </c>
      <c r="JQ25" s="31">
        <v>1.5659722222222224E-2</v>
      </c>
      <c r="JR25" s="31">
        <v>1.6296296296296295E-2</v>
      </c>
      <c r="JS25" s="31">
        <v>1.5289351851851851E-2</v>
      </c>
      <c r="JT25" s="31"/>
      <c r="JU25" s="31"/>
      <c r="JV25" s="31"/>
      <c r="JW25" s="31"/>
      <c r="JX25" s="31"/>
      <c r="JY25" s="31">
        <v>1.5960648148148151E-2</v>
      </c>
      <c r="JZ25" s="31">
        <v>1.5497685185185186E-2</v>
      </c>
      <c r="KA25" s="31"/>
      <c r="KB25" s="31">
        <v>1.5104166666666667E-2</v>
      </c>
      <c r="KC25" s="31"/>
      <c r="KD25" s="31"/>
      <c r="KE25" s="31">
        <v>1.4826388888888889E-2</v>
      </c>
      <c r="KF25" s="31"/>
      <c r="KG25" s="31"/>
      <c r="KH25" s="31"/>
      <c r="KI25" s="31"/>
      <c r="KJ25" s="31"/>
      <c r="KK25" s="31"/>
      <c r="KL25" s="31"/>
      <c r="KM25" s="31">
        <v>1.5648148148148151E-2</v>
      </c>
      <c r="KN25" s="31">
        <v>1.5428240740740741E-2</v>
      </c>
      <c r="KO25" s="31">
        <v>1.5555555555555553E-2</v>
      </c>
      <c r="KP25" s="31"/>
      <c r="KQ25" s="31"/>
      <c r="KR25" s="31"/>
      <c r="KS25" s="31"/>
      <c r="KT25" s="31">
        <v>1.554398148148148E-2</v>
      </c>
      <c r="KU25" s="31">
        <v>1.4756944444444446E-2</v>
      </c>
      <c r="KV25" s="31"/>
      <c r="KW25" s="31"/>
      <c r="KX25" s="31"/>
      <c r="KY25" s="31"/>
      <c r="KZ25" s="31">
        <v>1.5185185185185185E-2</v>
      </c>
      <c r="LA25" s="31">
        <v>1.5092592592592593E-2</v>
      </c>
      <c r="LB25" s="31"/>
      <c r="LC25" s="31"/>
      <c r="LD25" s="31">
        <v>1.5381944444444443E-2</v>
      </c>
      <c r="LE25" s="31"/>
      <c r="LF25" s="31"/>
      <c r="LG25" s="31"/>
      <c r="LH25" s="31"/>
      <c r="LI25" s="31" t="s">
        <v>321</v>
      </c>
      <c r="LJ25" s="31"/>
      <c r="LK25" s="31">
        <v>1.556712962962963E-2</v>
      </c>
      <c r="LL25" s="31"/>
      <c r="LM25" s="31"/>
      <c r="LN25" s="31">
        <v>1.5439814814814816E-2</v>
      </c>
      <c r="LO25" s="31">
        <v>1.8101851851851852E-2</v>
      </c>
      <c r="LP25" s="31"/>
      <c r="LQ25" s="31">
        <v>1.5000000000000001E-2</v>
      </c>
      <c r="LR25" s="31">
        <v>1.5046296296296295E-2</v>
      </c>
      <c r="LS25" s="31"/>
      <c r="LT25" s="31">
        <v>1.4699074074074074E-2</v>
      </c>
      <c r="LU25" s="31">
        <v>1.6053240740740739E-2</v>
      </c>
      <c r="LV25" s="31"/>
      <c r="LW25" s="31">
        <v>1.5266203703703705E-2</v>
      </c>
      <c r="LX25" s="31"/>
      <c r="LY25" s="31">
        <v>1.5405092592592593E-2</v>
      </c>
      <c r="LZ25" s="31"/>
      <c r="MA25" s="31"/>
      <c r="MB25" s="31"/>
      <c r="MC25" s="31"/>
      <c r="MD25" s="31">
        <v>1.5405092592592593E-2</v>
      </c>
      <c r="ME25" s="31" t="s">
        <v>338</v>
      </c>
      <c r="MF25" s="31">
        <v>1.5162037037037036E-2</v>
      </c>
      <c r="MG25" s="31">
        <v>1.5925925925925927E-2</v>
      </c>
      <c r="MH25" s="31">
        <v>1.5196759259259259E-2</v>
      </c>
      <c r="MI25" s="31"/>
      <c r="MJ25" s="31"/>
      <c r="MK25" s="31">
        <v>1.4768518518518519E-2</v>
      </c>
      <c r="ML25" s="31">
        <v>1.5381944444444443E-2</v>
      </c>
      <c r="MM25" s="31"/>
      <c r="MN25" s="31"/>
      <c r="MO25" s="31"/>
      <c r="MP25" s="31"/>
      <c r="MQ25" s="31"/>
      <c r="MR25" s="31"/>
      <c r="MS25" s="31"/>
      <c r="MT25" s="31"/>
      <c r="MU25" s="31"/>
      <c r="MV25" s="31">
        <v>1.7569444444444447E-2</v>
      </c>
      <c r="MW25" s="31"/>
      <c r="MX25" s="31"/>
      <c r="MY25" s="31"/>
      <c r="MZ25" s="31"/>
      <c r="NA25" s="31"/>
      <c r="NB25" s="31"/>
      <c r="NC25" s="31"/>
      <c r="ND25" s="31"/>
      <c r="NE25" s="31"/>
      <c r="NF25" s="31">
        <v>1.5972222222222224E-2</v>
      </c>
      <c r="NG25" s="31"/>
      <c r="NH25" s="31"/>
      <c r="NI25" s="31"/>
      <c r="NJ25" s="31"/>
      <c r="NK25" s="31"/>
      <c r="NL25" s="31"/>
      <c r="NM25" s="31"/>
      <c r="NN25" s="31" t="s">
        <v>86</v>
      </c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>
        <v>1.6030092592592592E-2</v>
      </c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>
        <v>1.5879629629629629E-2</v>
      </c>
      <c r="PX25" s="31">
        <v>1.6249999999999997E-2</v>
      </c>
      <c r="PY25" s="31"/>
      <c r="PZ25" s="31"/>
      <c r="QA25" s="31">
        <v>1.5578703703703704E-2</v>
      </c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</row>
    <row r="26" spans="1:467" x14ac:dyDescent="0.2">
      <c r="A26" s="40" t="s">
        <v>102</v>
      </c>
      <c r="B26" s="101"/>
      <c r="C26" s="101"/>
      <c r="D26" s="101"/>
      <c r="E26" s="41" t="s">
        <v>1</v>
      </c>
      <c r="F26" s="42" t="str">
        <f t="shared" si="0"/>
        <v xml:space="preserve"> </v>
      </c>
      <c r="G26" s="42" t="str">
        <f t="shared" si="1"/>
        <v xml:space="preserve"> </v>
      </c>
      <c r="H26" s="42" t="str">
        <f t="shared" si="2"/>
        <v xml:space="preserve"> </v>
      </c>
      <c r="I26" s="42" t="str">
        <f t="shared" si="3"/>
        <v xml:space="preserve"> </v>
      </c>
      <c r="J26" s="42" t="str">
        <f t="shared" si="4"/>
        <v xml:space="preserve"> </v>
      </c>
      <c r="K26" s="42" t="str">
        <f t="shared" si="5"/>
        <v xml:space="preserve"> </v>
      </c>
      <c r="L26" s="42">
        <f t="shared" si="6"/>
        <v>1.5386574074074077E-2</v>
      </c>
      <c r="M26" s="42">
        <f t="shared" si="7"/>
        <v>1.5568287037037035E-2</v>
      </c>
      <c r="N26" s="42" t="str">
        <f t="shared" si="8"/>
        <v xml:space="preserve"> </v>
      </c>
      <c r="O26" s="42">
        <f t="shared" si="9"/>
        <v>1.650752314814815E-2</v>
      </c>
      <c r="P26" s="42">
        <f t="shared" si="10"/>
        <v>1.6620370370370369E-2</v>
      </c>
      <c r="Q26" s="42" t="str">
        <f t="shared" si="11"/>
        <v xml:space="preserve"> </v>
      </c>
      <c r="R26" s="42" t="str">
        <f t="shared" si="12"/>
        <v xml:space="preserve"> </v>
      </c>
      <c r="S26" s="42" t="str">
        <f t="shared" si="13"/>
        <v xml:space="preserve"> </v>
      </c>
      <c r="T26" s="42" t="str">
        <f t="shared" si="14"/>
        <v xml:space="preserve"> </v>
      </c>
      <c r="U26" s="42" t="str">
        <f t="shared" si="16"/>
        <v xml:space="preserve"> </v>
      </c>
      <c r="V26" s="42" t="str">
        <f t="shared" si="17"/>
        <v xml:space="preserve"> </v>
      </c>
      <c r="W26" s="42" t="str">
        <f t="shared" si="18"/>
        <v xml:space="preserve"> </v>
      </c>
      <c r="X26" s="92">
        <f t="shared" si="19"/>
        <v>1.4733796296296295E-2</v>
      </c>
      <c r="Y26" s="81">
        <f t="shared" si="20"/>
        <v>27</v>
      </c>
      <c r="Z26" s="98">
        <f t="shared" si="15"/>
        <v>27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>
        <v>1.6122685185185184E-2</v>
      </c>
      <c r="EP26" s="31"/>
      <c r="EQ26" s="31"/>
      <c r="ER26" s="31">
        <v>1.5671296296296298E-2</v>
      </c>
      <c r="ES26" s="31"/>
      <c r="ET26" s="31"/>
      <c r="EU26" s="31"/>
      <c r="EV26" s="31"/>
      <c r="EW26" s="31"/>
      <c r="EX26" s="31"/>
      <c r="EY26" s="31"/>
      <c r="EZ26" s="31"/>
      <c r="FA26" s="31">
        <v>1.5509259259259257E-2</v>
      </c>
      <c r="FB26" s="31">
        <v>1.511574074074074E-2</v>
      </c>
      <c r="FC26" s="31">
        <v>1.6261574074074074E-2</v>
      </c>
      <c r="FD26" s="31"/>
      <c r="FE26" s="31">
        <v>1.4953703703703705E-2</v>
      </c>
      <c r="FF26" s="31">
        <v>1.4733796296296295E-2</v>
      </c>
      <c r="FG26" s="31">
        <v>1.4930555555555556E-2</v>
      </c>
      <c r="FH26" s="31">
        <v>1.5127314814814816E-2</v>
      </c>
      <c r="FI26" s="31">
        <v>1.5439814814814816E-2</v>
      </c>
      <c r="FJ26" s="31"/>
      <c r="FK26" s="31">
        <v>1.59375E-2</v>
      </c>
      <c r="FL26" s="31"/>
      <c r="FM26" s="31"/>
      <c r="FN26" s="31"/>
      <c r="FO26" s="31"/>
      <c r="FP26" s="31"/>
      <c r="FQ26" s="31">
        <v>1.6030092592592592E-2</v>
      </c>
      <c r="FR26" s="31"/>
      <c r="FS26" s="31"/>
      <c r="FT26" s="31"/>
      <c r="FU26" s="31"/>
      <c r="FV26" s="31"/>
      <c r="FW26" s="31"/>
      <c r="FX26" s="31">
        <v>1.6319444444444445E-2</v>
      </c>
      <c r="FY26" s="31">
        <v>1.5983796296296295E-2</v>
      </c>
      <c r="FZ26" s="31">
        <v>1.5127314814814816E-2</v>
      </c>
      <c r="GA26" s="31"/>
      <c r="GB26" s="31">
        <v>1.5694444444444445E-2</v>
      </c>
      <c r="GC26" s="31"/>
      <c r="GD26" s="31">
        <v>1.4999999999999999E-2</v>
      </c>
      <c r="GE26" s="31">
        <v>1.5046296296296295E-2</v>
      </c>
      <c r="GF26" s="31">
        <v>1.486111111111111E-2</v>
      </c>
      <c r="GG26" s="31"/>
      <c r="GH26" s="31"/>
      <c r="GI26" s="31">
        <v>1.5682870370370371E-2</v>
      </c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>
        <v>1.6273148148148148E-2</v>
      </c>
      <c r="HQ26" s="31"/>
      <c r="HR26" s="31"/>
      <c r="HS26" s="31"/>
      <c r="HT26" s="31">
        <v>1.6446759259259262E-2</v>
      </c>
      <c r="HU26" s="31"/>
      <c r="HV26" s="31"/>
      <c r="HW26" s="31"/>
      <c r="HX26" s="31"/>
      <c r="HY26" s="31"/>
      <c r="HZ26" s="31"/>
      <c r="IA26" s="31"/>
      <c r="IB26" s="31">
        <v>1.5682870370370371E-2</v>
      </c>
      <c r="IC26" s="31">
        <v>1.7627314814814814E-2</v>
      </c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>
        <v>1.6828703703703703E-2</v>
      </c>
      <c r="JA26" s="31">
        <v>1.636574074074074E-2</v>
      </c>
      <c r="JB26" s="31">
        <v>1.6666666666666666E-2</v>
      </c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</row>
    <row r="27" spans="1:467" x14ac:dyDescent="0.2">
      <c r="A27" s="40" t="s">
        <v>207</v>
      </c>
      <c r="B27" s="101"/>
      <c r="C27" s="101"/>
      <c r="D27" s="101"/>
      <c r="E27" s="41" t="s">
        <v>1</v>
      </c>
      <c r="F27" s="42" t="str">
        <f t="shared" si="0"/>
        <v xml:space="preserve"> </v>
      </c>
      <c r="G27" s="42" t="str">
        <f t="shared" si="1"/>
        <v xml:space="preserve"> </v>
      </c>
      <c r="H27" s="42" t="str">
        <f t="shared" si="2"/>
        <v xml:space="preserve"> </v>
      </c>
      <c r="I27" s="42" t="str">
        <f t="shared" si="3"/>
        <v xml:space="preserve"> </v>
      </c>
      <c r="J27" s="42" t="str">
        <f t="shared" si="4"/>
        <v xml:space="preserve"> </v>
      </c>
      <c r="K27" s="42" t="str">
        <f t="shared" si="5"/>
        <v xml:space="preserve"> </v>
      </c>
      <c r="L27" s="42" t="str">
        <f t="shared" si="6"/>
        <v xml:space="preserve"> </v>
      </c>
      <c r="M27" s="42" t="str">
        <f t="shared" si="7"/>
        <v xml:space="preserve"> </v>
      </c>
      <c r="N27" s="42" t="str">
        <f t="shared" si="8"/>
        <v xml:space="preserve"> </v>
      </c>
      <c r="O27" s="42">
        <f t="shared" si="9"/>
        <v>1.7500000000000002E-2</v>
      </c>
      <c r="P27" s="42">
        <f t="shared" si="10"/>
        <v>1.6405858043062903E-2</v>
      </c>
      <c r="Q27" s="42">
        <f t="shared" si="11"/>
        <v>1.5888480392156866E-2</v>
      </c>
      <c r="R27" s="42">
        <f t="shared" si="12"/>
        <v>1.5581597222222224E-2</v>
      </c>
      <c r="S27" s="42">
        <f t="shared" si="13"/>
        <v>1.5852623456790123E-2</v>
      </c>
      <c r="T27" s="42">
        <f t="shared" si="14"/>
        <v>1.6568287037037038E-2</v>
      </c>
      <c r="U27" s="42">
        <f t="shared" si="16"/>
        <v>1.6663105936819172E-2</v>
      </c>
      <c r="V27" s="42">
        <f t="shared" si="17"/>
        <v>1.7175925925925924E-2</v>
      </c>
      <c r="W27" s="42" t="str">
        <f t="shared" si="18"/>
        <v xml:space="preserve"> </v>
      </c>
      <c r="X27" s="92">
        <f t="shared" si="19"/>
        <v>1.4745370370370372E-2</v>
      </c>
      <c r="Y27" s="81">
        <f t="shared" si="20"/>
        <v>84</v>
      </c>
      <c r="Z27" s="98">
        <f t="shared" si="15"/>
        <v>85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>
        <v>1.7500000000000002E-2</v>
      </c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>
        <v>1.6203703703703703E-2</v>
      </c>
      <c r="IM27" s="31">
        <v>1.6805555555555556E-2</v>
      </c>
      <c r="IN27" s="31"/>
      <c r="IO27" s="31"/>
      <c r="IP27" s="31">
        <v>1.6562500000000001E-2</v>
      </c>
      <c r="IQ27" s="31">
        <v>1.6562500000000001E-2</v>
      </c>
      <c r="IR27" s="31"/>
      <c r="IS27" s="31">
        <v>1.6944444444444443E-2</v>
      </c>
      <c r="IT27" s="31"/>
      <c r="IU27" s="31"/>
      <c r="IV27" s="31">
        <v>1.7673611111111109E-2</v>
      </c>
      <c r="IW27" s="31" t="s">
        <v>260</v>
      </c>
      <c r="IX27" s="31">
        <v>1.7650462962962962E-2</v>
      </c>
      <c r="IY27" s="31">
        <v>1.6319444444444445E-2</v>
      </c>
      <c r="IZ27" s="31"/>
      <c r="JA27" s="31">
        <v>1.5925925925925927E-2</v>
      </c>
      <c r="JB27" s="31">
        <v>1.6134259259259261E-2</v>
      </c>
      <c r="JC27" s="31">
        <v>1.5833333333333335E-2</v>
      </c>
      <c r="JD27" s="31">
        <v>1.5706018518518518E-2</v>
      </c>
      <c r="JE27" s="31">
        <v>1.6157407407407409E-2</v>
      </c>
      <c r="JF27" s="31">
        <v>1.6053240740740739E-2</v>
      </c>
      <c r="JG27" s="31">
        <v>1.5555463238536155E-2</v>
      </c>
      <c r="JH27" s="31"/>
      <c r="JI27" s="31"/>
      <c r="JJ27" s="31"/>
      <c r="JK27" s="31">
        <v>1.6099537037037037E-2</v>
      </c>
      <c r="JL27" s="31">
        <v>1.525462962962963E-2</v>
      </c>
      <c r="JM27" s="31">
        <v>1.622685185185185E-2</v>
      </c>
      <c r="JN27" s="31">
        <v>1.6296296296296295E-2</v>
      </c>
      <c r="JO27" s="31" t="s">
        <v>53</v>
      </c>
      <c r="JP27" s="31">
        <v>1.5682870370370371E-2</v>
      </c>
      <c r="JQ27" s="31">
        <v>1.6435185185185188E-2</v>
      </c>
      <c r="JR27" s="31">
        <v>1.9537037037037037E-2</v>
      </c>
      <c r="JS27" s="31">
        <v>1.579861111111111E-2</v>
      </c>
      <c r="JT27" s="31">
        <v>1.5185185185185185E-2</v>
      </c>
      <c r="JU27" s="31">
        <v>1.5590277777777778E-2</v>
      </c>
      <c r="JV27" s="31"/>
      <c r="JW27" s="31">
        <v>1.5972222222222224E-2</v>
      </c>
      <c r="JX27" s="31">
        <v>1.5277777777777777E-2</v>
      </c>
      <c r="JY27" s="31">
        <v>1.5972222222222224E-2</v>
      </c>
      <c r="JZ27" s="31">
        <v>1.5682870370370371E-2</v>
      </c>
      <c r="KA27" s="31"/>
      <c r="KB27" s="31">
        <v>1.5046296296296295E-2</v>
      </c>
      <c r="KC27" s="31"/>
      <c r="KD27" s="31" t="s">
        <v>293</v>
      </c>
      <c r="KE27" s="31">
        <v>1.4884259259259259E-2</v>
      </c>
      <c r="KF27" s="31">
        <v>1.5162037037037036E-2</v>
      </c>
      <c r="KG27" s="31"/>
      <c r="KH27" s="31"/>
      <c r="KI27" s="31"/>
      <c r="KJ27" s="31"/>
      <c r="KK27" s="31"/>
      <c r="KL27" s="31"/>
      <c r="KM27" s="31" t="s">
        <v>53</v>
      </c>
      <c r="KN27" s="31">
        <v>1.6122685185185184E-2</v>
      </c>
      <c r="KO27" s="31"/>
      <c r="KP27" s="31"/>
      <c r="KQ27" s="31">
        <v>1.7025462962962961E-2</v>
      </c>
      <c r="KR27" s="31"/>
      <c r="KS27" s="31">
        <v>1.5949074074074074E-2</v>
      </c>
      <c r="KT27" s="31">
        <v>1.6597222222222222E-2</v>
      </c>
      <c r="KU27" s="31">
        <v>1.5763888888888886E-2</v>
      </c>
      <c r="KV27" s="31"/>
      <c r="KW27" s="31">
        <v>1.5416666666666667E-2</v>
      </c>
      <c r="KX27" s="31"/>
      <c r="KY27" s="31"/>
      <c r="KZ27" s="31">
        <v>1.5069444444444443E-2</v>
      </c>
      <c r="LA27" s="31">
        <v>1.5046296296296295E-2</v>
      </c>
      <c r="LB27" s="31"/>
      <c r="LC27" s="31">
        <v>1.4745370370370372E-2</v>
      </c>
      <c r="LD27" s="31">
        <v>1.5266203703703705E-2</v>
      </c>
      <c r="LE27" s="31">
        <v>1.4791666666666668E-2</v>
      </c>
      <c r="LF27" s="31">
        <v>1.5185185185185185E-2</v>
      </c>
      <c r="LG27" s="31"/>
      <c r="LH27" s="31"/>
      <c r="LI27" s="31"/>
      <c r="LJ27" s="31"/>
      <c r="LK27" s="31"/>
      <c r="LL27" s="31"/>
      <c r="LM27" s="31"/>
      <c r="LN27" s="31">
        <v>1.5497685185185186E-2</v>
      </c>
      <c r="LO27" s="31"/>
      <c r="LP27" s="31">
        <v>1.59375E-2</v>
      </c>
      <c r="LQ27" s="31">
        <v>1.5682870370370371E-2</v>
      </c>
      <c r="LR27" s="31">
        <v>1.5104166666666667E-2</v>
      </c>
      <c r="LS27" s="31" t="s">
        <v>323</v>
      </c>
      <c r="LT27" s="31">
        <v>1.4756944444444446E-2</v>
      </c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 t="s">
        <v>341</v>
      </c>
      <c r="MF27" s="31">
        <v>1.6608796296296299E-2</v>
      </c>
      <c r="MG27" s="31">
        <v>1.7071759259259259E-2</v>
      </c>
      <c r="MH27" s="31">
        <v>1.6111111111111111E-2</v>
      </c>
      <c r="MI27" s="31">
        <v>1.5902777777777776E-2</v>
      </c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>
        <v>1.7187499999999998E-2</v>
      </c>
      <c r="NF27" s="31"/>
      <c r="NG27" s="31">
        <v>1.6666666666666666E-2</v>
      </c>
      <c r="NH27" s="31"/>
      <c r="NI27" s="31"/>
      <c r="NJ27" s="31"/>
      <c r="NK27" s="31">
        <v>1.6087962962962964E-2</v>
      </c>
      <c r="NL27" s="31">
        <v>1.6331018518518519E-2</v>
      </c>
      <c r="NM27" s="31"/>
      <c r="NN27" s="31"/>
      <c r="NO27" s="31"/>
      <c r="NP27" s="31"/>
      <c r="NQ27" s="31">
        <v>1.7245370370370369E-2</v>
      </c>
      <c r="NR27" s="31">
        <v>1.7233796296296296E-2</v>
      </c>
      <c r="NS27" s="31"/>
      <c r="NT27" s="31"/>
      <c r="NU27" s="31">
        <v>1.818287037037037E-2</v>
      </c>
      <c r="NV27" s="31">
        <v>1.6481481481481482E-2</v>
      </c>
      <c r="NW27" s="31">
        <v>1.7997685185185186E-2</v>
      </c>
      <c r="NX27" s="31">
        <v>1.7013888888888887E-2</v>
      </c>
      <c r="NY27" s="31">
        <v>1.6574074074074074E-2</v>
      </c>
      <c r="NZ27" s="31"/>
      <c r="OA27" s="31">
        <v>1.6041666666666666E-2</v>
      </c>
      <c r="OB27" s="31">
        <v>1.699074074074074E-2</v>
      </c>
      <c r="OC27" s="31" t="s">
        <v>370</v>
      </c>
      <c r="OD27" s="31">
        <v>1.6550925925925924E-2</v>
      </c>
      <c r="OE27" s="31">
        <v>1.6435185185185188E-2</v>
      </c>
      <c r="OF27" s="31" t="s">
        <v>260</v>
      </c>
      <c r="OG27" s="31"/>
      <c r="OH27" s="31">
        <v>1.6053240740740739E-2</v>
      </c>
      <c r="OI27" s="31">
        <v>1.5682870370370371E-2</v>
      </c>
      <c r="OJ27" s="31">
        <v>1.667824074074074E-2</v>
      </c>
      <c r="OK27" s="31"/>
      <c r="OL27" s="31"/>
      <c r="OM27" s="31"/>
      <c r="ON27" s="31">
        <v>1.6006944444444445E-2</v>
      </c>
      <c r="OO27" s="31">
        <v>1.5763888888888886E-2</v>
      </c>
      <c r="OP27" s="31">
        <v>1.6339930555555555E-2</v>
      </c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>
        <v>1.7175925925925924E-2</v>
      </c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</row>
    <row r="28" spans="1:467" x14ac:dyDescent="0.2">
      <c r="A28" s="40" t="s">
        <v>120</v>
      </c>
      <c r="B28" s="101"/>
      <c r="C28" s="101"/>
      <c r="D28" s="101"/>
      <c r="E28" s="41" t="s">
        <v>1</v>
      </c>
      <c r="F28" s="42" t="str">
        <f t="shared" si="0"/>
        <v xml:space="preserve"> </v>
      </c>
      <c r="G28" s="42" t="str">
        <f t="shared" si="1"/>
        <v xml:space="preserve"> </v>
      </c>
      <c r="H28" s="42" t="str">
        <f t="shared" si="2"/>
        <v xml:space="preserve"> </v>
      </c>
      <c r="I28" s="42" t="str">
        <f t="shared" si="3"/>
        <v xml:space="preserve"> </v>
      </c>
      <c r="J28" s="42" t="str">
        <f t="shared" si="4"/>
        <v xml:space="preserve"> </v>
      </c>
      <c r="K28" s="42" t="str">
        <f t="shared" si="5"/>
        <v xml:space="preserve"> </v>
      </c>
      <c r="L28" s="42" t="str">
        <f t="shared" si="6"/>
        <v xml:space="preserve"> </v>
      </c>
      <c r="M28" s="42">
        <f t="shared" si="7"/>
        <v>1.6759259259259258E-2</v>
      </c>
      <c r="N28" s="42">
        <f t="shared" si="8"/>
        <v>1.6296296296296298E-2</v>
      </c>
      <c r="O28" s="42">
        <f t="shared" si="9"/>
        <v>1.5895061728395062E-2</v>
      </c>
      <c r="P28" s="42">
        <f t="shared" si="10"/>
        <v>1.5557873263888891E-2</v>
      </c>
      <c r="Q28" s="42">
        <f t="shared" si="11"/>
        <v>1.5709876543209874E-2</v>
      </c>
      <c r="R28" s="42">
        <f t="shared" si="12"/>
        <v>1.4994212962962963E-2</v>
      </c>
      <c r="S28" s="42">
        <f t="shared" si="13"/>
        <v>1.607308201058201E-2</v>
      </c>
      <c r="T28" s="42">
        <f t="shared" si="14"/>
        <v>1.6324404761904766E-2</v>
      </c>
      <c r="U28" s="42">
        <f t="shared" si="16"/>
        <v>1.6359953703703703E-2</v>
      </c>
      <c r="V28" s="42">
        <f t="shared" si="17"/>
        <v>1.667824074074074E-2</v>
      </c>
      <c r="W28" s="42">
        <f t="shared" si="18"/>
        <v>1.6339699074074072E-2</v>
      </c>
      <c r="X28" s="92">
        <f t="shared" si="19"/>
        <v>1.4756944444444446E-2</v>
      </c>
      <c r="Y28" s="81">
        <f t="shared" si="20"/>
        <v>74</v>
      </c>
      <c r="Z28" s="98">
        <f t="shared" si="15"/>
        <v>121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>
        <v>1.7453703703703704E-2</v>
      </c>
      <c r="FN28" s="31"/>
      <c r="FO28" s="31"/>
      <c r="FP28" s="31">
        <v>1.7569444444444447E-2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>
        <v>1.8090277777777778E-2</v>
      </c>
      <c r="GC28" s="31">
        <v>1.6087962962962964E-2</v>
      </c>
      <c r="GD28" s="31">
        <v>1.6296296296296295E-2</v>
      </c>
      <c r="GE28" s="31">
        <v>1.5844907407407408E-2</v>
      </c>
      <c r="GF28" s="31"/>
      <c r="GG28" s="31"/>
      <c r="GH28" s="31">
        <v>1.5972222222222224E-2</v>
      </c>
      <c r="GI28" s="31"/>
      <c r="GJ28" s="31"/>
      <c r="GK28" s="31">
        <v>1.6886574074074075E-2</v>
      </c>
      <c r="GL28" s="31">
        <v>1.6724537037037034E-2</v>
      </c>
      <c r="GM28" s="31">
        <v>1.5914351851851853E-2</v>
      </c>
      <c r="GN28" s="31">
        <v>1.6666666666666666E-2</v>
      </c>
      <c r="GO28" s="31">
        <v>1.636574074074074E-2</v>
      </c>
      <c r="GP28" s="31">
        <v>1.6180555555555556E-2</v>
      </c>
      <c r="GQ28" s="31">
        <v>1.5601851851851851E-2</v>
      </c>
      <c r="GR28" s="31" t="s">
        <v>169</v>
      </c>
      <c r="GS28" s="31"/>
      <c r="GT28" s="31"/>
      <c r="GU28" s="31"/>
      <c r="GV28" s="31">
        <v>1.6412037037037037E-2</v>
      </c>
      <c r="GW28" s="31"/>
      <c r="GX28" s="31"/>
      <c r="GY28" s="31"/>
      <c r="GZ28" s="31"/>
      <c r="HA28" s="31">
        <v>1.5995370370370372E-2</v>
      </c>
      <c r="HB28" s="31">
        <v>1.5844907407407408E-2</v>
      </c>
      <c r="HC28" s="31">
        <v>1.6562500000000001E-2</v>
      </c>
      <c r="HD28" s="31"/>
      <c r="HE28" s="31">
        <v>1.5844907407407408E-2</v>
      </c>
      <c r="HF28" s="31"/>
      <c r="HG28" s="31"/>
      <c r="HH28" s="31">
        <v>1.6840277777777777E-2</v>
      </c>
      <c r="HI28" s="31">
        <v>1.6307870370370372E-2</v>
      </c>
      <c r="HJ28" s="31"/>
      <c r="HK28" s="31">
        <v>1.5636574074074074E-2</v>
      </c>
      <c r="HL28" s="31"/>
      <c r="HM28" s="31"/>
      <c r="HN28" s="31"/>
      <c r="HO28" s="31"/>
      <c r="HP28" s="31">
        <v>1.6516203703703703E-2</v>
      </c>
      <c r="HQ28" s="31">
        <v>1.5625E-2</v>
      </c>
      <c r="HR28" s="31"/>
      <c r="HS28" s="31">
        <v>1.5428240740740741E-2</v>
      </c>
      <c r="HT28" s="31"/>
      <c r="HU28" s="31"/>
      <c r="HV28" s="31"/>
      <c r="HW28" s="31"/>
      <c r="HX28" s="31"/>
      <c r="HY28" s="31"/>
      <c r="HZ28" s="31"/>
      <c r="IA28" s="31">
        <v>1.6493055555555556E-2</v>
      </c>
      <c r="IB28" s="31"/>
      <c r="IC28" s="31">
        <v>1.7245370370370369E-2</v>
      </c>
      <c r="ID28" s="31">
        <v>1.5682870370370371E-2</v>
      </c>
      <c r="IE28" s="31"/>
      <c r="IF28" s="31">
        <v>1.4756944444444446E-2</v>
      </c>
      <c r="IG28" s="31">
        <v>1.5671296296296298E-2</v>
      </c>
      <c r="IH28" s="31"/>
      <c r="II28" s="31"/>
      <c r="IJ28" s="31"/>
      <c r="IK28" s="31">
        <v>1.6168981481481482E-2</v>
      </c>
      <c r="IL28" s="31">
        <v>1.5810185185185184E-2</v>
      </c>
      <c r="IM28" s="31">
        <v>1.556712962962963E-2</v>
      </c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>
        <v>1.545138888888889E-2</v>
      </c>
      <c r="JA28" s="31">
        <v>1.5682870370370371E-2</v>
      </c>
      <c r="JB28" s="31">
        <v>1.5671296296296298E-2</v>
      </c>
      <c r="JC28" s="31">
        <v>1.5231481481481483E-2</v>
      </c>
      <c r="JD28" s="31">
        <v>1.5289351851851851E-2</v>
      </c>
      <c r="JE28" s="31">
        <v>1.5196759259259259E-2</v>
      </c>
      <c r="JF28" s="31"/>
      <c r="JG28" s="31">
        <v>1.5509288194444443E-2</v>
      </c>
      <c r="JH28" s="31"/>
      <c r="JI28" s="31">
        <v>1.6550925925925924E-2</v>
      </c>
      <c r="JJ28" s="31"/>
      <c r="JK28" s="31">
        <v>1.6111111111111111E-2</v>
      </c>
      <c r="JL28" s="31"/>
      <c r="JM28" s="31"/>
      <c r="JN28" s="31"/>
      <c r="JO28" s="31">
        <v>1.5833333333333335E-2</v>
      </c>
      <c r="JP28" s="31"/>
      <c r="JQ28" s="31">
        <v>1.579861111111111E-2</v>
      </c>
      <c r="JR28" s="31"/>
      <c r="JS28" s="31"/>
      <c r="JT28" s="31">
        <v>1.4791666666666668E-2</v>
      </c>
      <c r="JU28" s="31"/>
      <c r="JV28" s="31"/>
      <c r="JW28" s="31"/>
      <c r="JX28" s="31"/>
      <c r="JY28" s="31"/>
      <c r="JZ28" s="31"/>
      <c r="KA28" s="31"/>
      <c r="KB28" s="31"/>
      <c r="KC28" s="31">
        <v>1.5173611111111112E-2</v>
      </c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>
        <v>1.480324074074074E-2</v>
      </c>
      <c r="LC28" s="31">
        <v>1.5185185185185185E-2</v>
      </c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>
        <v>1.8483796296296297E-2</v>
      </c>
      <c r="LP28" s="31">
        <v>1.6006944444444445E-2</v>
      </c>
      <c r="LQ28" s="31"/>
      <c r="LR28" s="31">
        <v>1.5243055555555557E-2</v>
      </c>
      <c r="LS28" s="31"/>
      <c r="LT28" s="31"/>
      <c r="LU28" s="31"/>
      <c r="LV28" s="31">
        <v>1.579861111111111E-2</v>
      </c>
      <c r="LW28" s="31">
        <v>1.5497685185185186E-2</v>
      </c>
      <c r="LX28" s="31">
        <v>1.6030092592592592E-2</v>
      </c>
      <c r="LY28" s="31"/>
      <c r="LZ28" s="31"/>
      <c r="MA28" s="31"/>
      <c r="MB28" s="31"/>
      <c r="MC28" s="31"/>
      <c r="MD28" s="31">
        <v>1.545138888888889E-2</v>
      </c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>
        <v>1.6261574074074074E-2</v>
      </c>
      <c r="MQ28" s="31"/>
      <c r="MR28" s="31">
        <v>1.6898148148148148E-2</v>
      </c>
      <c r="MS28" s="31"/>
      <c r="MT28" s="31">
        <v>1.7337962962962961E-2</v>
      </c>
      <c r="MU28" s="31">
        <v>1.6006944444444445E-2</v>
      </c>
      <c r="MV28" s="31">
        <v>1.6701388888888887E-2</v>
      </c>
      <c r="MW28" s="31"/>
      <c r="MX28" s="31"/>
      <c r="MY28" s="31"/>
      <c r="MZ28" s="31"/>
      <c r="NA28" s="31"/>
      <c r="NB28" s="31"/>
      <c r="NC28" s="31"/>
      <c r="ND28" s="31"/>
      <c r="NE28" s="31">
        <v>1.5555555555555553E-2</v>
      </c>
      <c r="NF28" s="31"/>
      <c r="NG28" s="31"/>
      <c r="NH28" s="31"/>
      <c r="NI28" s="31"/>
      <c r="NJ28" s="31"/>
      <c r="NK28" s="31"/>
      <c r="NL28" s="31"/>
      <c r="NM28" s="31">
        <v>1.5509259259259257E-2</v>
      </c>
      <c r="NN28" s="31"/>
      <c r="NO28" s="31"/>
      <c r="NP28" s="31"/>
      <c r="NQ28" s="31">
        <v>1.6203703703703703E-2</v>
      </c>
      <c r="NR28" s="31"/>
      <c r="NS28" s="31"/>
      <c r="NT28" s="31"/>
      <c r="NU28" s="31"/>
      <c r="NV28" s="31"/>
      <c r="NW28" s="31">
        <v>1.6516203703703703E-2</v>
      </c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>
        <v>1.7037037037037038E-2</v>
      </c>
      <c r="OV28" s="31">
        <v>1.622685185185185E-2</v>
      </c>
      <c r="OW28" s="31"/>
      <c r="OX28" s="31"/>
      <c r="OY28" s="31"/>
      <c r="OZ28" s="31"/>
      <c r="PA28" s="31"/>
      <c r="PB28" s="31"/>
      <c r="PC28" s="31"/>
      <c r="PD28" s="31">
        <v>1.6608796296296299E-2</v>
      </c>
      <c r="PE28" s="31"/>
      <c r="PF28" s="31"/>
      <c r="PG28" s="31">
        <v>1.6898148148148148E-2</v>
      </c>
      <c r="PH28" s="31"/>
      <c r="PI28" s="31"/>
      <c r="PJ28" s="31"/>
      <c r="PK28" s="31"/>
      <c r="PL28" s="31"/>
      <c r="PM28" s="31"/>
      <c r="PN28" s="31"/>
      <c r="PO28" s="31"/>
      <c r="PP28" s="31"/>
      <c r="PQ28" s="31">
        <v>1.6620370370370372E-2</v>
      </c>
      <c r="PR28" s="31"/>
      <c r="PS28" s="31"/>
      <c r="PT28" s="31"/>
      <c r="PU28" s="31"/>
      <c r="PV28" s="31"/>
      <c r="PW28" s="31">
        <v>1.6469907407407405E-2</v>
      </c>
      <c r="PX28" s="31">
        <v>1.6319444444444445E-2</v>
      </c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>
        <v>1.6319444444444445E-2</v>
      </c>
      <c r="QO28" s="31"/>
      <c r="QP28" s="31"/>
      <c r="QQ28" s="31">
        <v>1.6249999999999997E-2</v>
      </c>
      <c r="QR28" s="31"/>
      <c r="QS28" s="31"/>
      <c r="QT28" s="31"/>
      <c r="QU28" s="31"/>
      <c r="QV28" s="31"/>
      <c r="QW28" s="31"/>
      <c r="QX28" s="31"/>
      <c r="QY28" s="31"/>
    </row>
    <row r="29" spans="1:467" hidden="1" x14ac:dyDescent="0.2">
      <c r="A29" s="40" t="s">
        <v>106</v>
      </c>
      <c r="B29" s="101"/>
      <c r="C29" s="101"/>
      <c r="D29" s="101"/>
      <c r="E29" s="41" t="s">
        <v>1</v>
      </c>
      <c r="F29" s="42" t="str">
        <f t="shared" si="0"/>
        <v xml:space="preserve"> </v>
      </c>
      <c r="G29" s="42" t="str">
        <f t="shared" si="1"/>
        <v xml:space="preserve"> </v>
      </c>
      <c r="H29" s="42" t="str">
        <f t="shared" si="2"/>
        <v xml:space="preserve"> </v>
      </c>
      <c r="I29" s="42" t="str">
        <f t="shared" si="3"/>
        <v xml:space="preserve"> </v>
      </c>
      <c r="J29" s="42" t="str">
        <f t="shared" si="4"/>
        <v xml:space="preserve"> </v>
      </c>
      <c r="K29" s="42" t="str">
        <f t="shared" si="5"/>
        <v xml:space="preserve"> </v>
      </c>
      <c r="L29" s="42">
        <f t="shared" si="6"/>
        <v>1.5405092592592593E-2</v>
      </c>
      <c r="M29" s="42">
        <f t="shared" si="7"/>
        <v>1.5144675925925926E-2</v>
      </c>
      <c r="N29" s="42" t="str">
        <f t="shared" si="8"/>
        <v xml:space="preserve"> </v>
      </c>
      <c r="O29" s="42" t="str">
        <f t="shared" si="9"/>
        <v xml:space="preserve"> </v>
      </c>
      <c r="P29" s="42" t="str">
        <f t="shared" si="10"/>
        <v xml:space="preserve"> </v>
      </c>
      <c r="Q29" s="42" t="str">
        <f t="shared" si="11"/>
        <v xml:space="preserve"> </v>
      </c>
      <c r="R29" s="42" t="str">
        <f t="shared" si="12"/>
        <v xml:space="preserve"> </v>
      </c>
      <c r="S29" s="42" t="str">
        <f t="shared" si="13"/>
        <v xml:space="preserve"> </v>
      </c>
      <c r="T29" s="42" t="str">
        <f t="shared" si="14"/>
        <v xml:space="preserve"> </v>
      </c>
      <c r="U29" s="42" t="str">
        <f t="shared" si="16"/>
        <v xml:space="preserve"> </v>
      </c>
      <c r="V29" s="42" t="str">
        <f t="shared" si="17"/>
        <v xml:space="preserve"> </v>
      </c>
      <c r="W29" s="42" t="str">
        <f t="shared" si="18"/>
        <v xml:space="preserve"> </v>
      </c>
      <c r="X29" s="92">
        <f t="shared" si="19"/>
        <v>1.4756944444444446E-2</v>
      </c>
      <c r="Y29" s="81">
        <f t="shared" si="20"/>
        <v>3</v>
      </c>
      <c r="Z29" s="98">
        <f t="shared" si="15"/>
        <v>3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>
        <v>1.5405092592592593E-2</v>
      </c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>
        <v>1.5532407407407406E-2</v>
      </c>
      <c r="FP29" s="31"/>
      <c r="FQ29" s="31"/>
      <c r="FR29" s="31">
        <v>1.4756944444444446E-2</v>
      </c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</row>
    <row r="30" spans="1:467" hidden="1" x14ac:dyDescent="0.2">
      <c r="A30" s="40" t="s">
        <v>272</v>
      </c>
      <c r="B30" s="101"/>
      <c r="C30" s="101"/>
      <c r="D30" s="101"/>
      <c r="E30" s="41" t="s">
        <v>1</v>
      </c>
      <c r="F30" s="42" t="str">
        <f t="shared" si="0"/>
        <v xml:space="preserve"> </v>
      </c>
      <c r="G30" s="42" t="str">
        <f t="shared" si="1"/>
        <v xml:space="preserve"> </v>
      </c>
      <c r="H30" s="42" t="str">
        <f t="shared" si="2"/>
        <v xml:space="preserve"> </v>
      </c>
      <c r="I30" s="42" t="str">
        <f t="shared" si="3"/>
        <v xml:space="preserve"> </v>
      </c>
      <c r="J30" s="42" t="str">
        <f t="shared" si="4"/>
        <v xml:space="preserve"> </v>
      </c>
      <c r="K30" s="42" t="str">
        <f t="shared" si="5"/>
        <v xml:space="preserve"> </v>
      </c>
      <c r="L30" s="42" t="str">
        <f t="shared" si="6"/>
        <v xml:space="preserve"> </v>
      </c>
      <c r="M30" s="42" t="str">
        <f t="shared" si="7"/>
        <v xml:space="preserve"> </v>
      </c>
      <c r="N30" s="42" t="str">
        <f t="shared" si="8"/>
        <v xml:space="preserve"> </v>
      </c>
      <c r="O30" s="42" t="str">
        <f t="shared" si="9"/>
        <v xml:space="preserve"> </v>
      </c>
      <c r="P30" s="42">
        <f t="shared" si="10"/>
        <v>1.5428240740740741E-2</v>
      </c>
      <c r="Q30" s="42">
        <f t="shared" si="11"/>
        <v>1.5590277777777779E-2</v>
      </c>
      <c r="R30" s="42" t="str">
        <f t="shared" si="12"/>
        <v xml:space="preserve"> </v>
      </c>
      <c r="S30" s="42" t="str">
        <f t="shared" si="13"/>
        <v xml:space="preserve"> </v>
      </c>
      <c r="T30" s="42" t="str">
        <f t="shared" si="14"/>
        <v xml:space="preserve"> </v>
      </c>
      <c r="U30" s="42" t="str">
        <f t="shared" si="16"/>
        <v xml:space="preserve"> </v>
      </c>
      <c r="V30" s="42" t="str">
        <f t="shared" si="17"/>
        <v xml:space="preserve"> </v>
      </c>
      <c r="W30" s="42" t="str">
        <f t="shared" si="18"/>
        <v xml:space="preserve"> </v>
      </c>
      <c r="X30" s="92">
        <f t="shared" si="19"/>
        <v>1.4756944444444446E-2</v>
      </c>
      <c r="Y30" s="81">
        <f t="shared" si="20"/>
        <v>11</v>
      </c>
      <c r="Z30" s="98">
        <f t="shared" si="15"/>
        <v>11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>
        <v>1.5428240740740741E-2</v>
      </c>
      <c r="JF30" s="31" t="s">
        <v>53</v>
      </c>
      <c r="JG30" s="31"/>
      <c r="JH30" s="31"/>
      <c r="JI30" s="31">
        <v>1.6122685185185184E-2</v>
      </c>
      <c r="JJ30" s="31"/>
      <c r="JK30" s="31"/>
      <c r="JL30" s="31"/>
      <c r="JM30" s="31"/>
      <c r="JN30" s="31"/>
      <c r="JO30" s="31">
        <v>1.579861111111111E-2</v>
      </c>
      <c r="JP30" s="31">
        <v>1.5682870370370371E-2</v>
      </c>
      <c r="JQ30" s="31"/>
      <c r="JR30" s="31">
        <v>1.6979166666666667E-2</v>
      </c>
      <c r="JS30" s="31"/>
      <c r="JT30" s="31"/>
      <c r="JU30" s="31"/>
      <c r="JV30" s="31"/>
      <c r="JW30" s="31"/>
      <c r="JX30" s="31"/>
      <c r="JY30" s="31">
        <v>1.554398148148148E-2</v>
      </c>
      <c r="JZ30" s="31">
        <v>1.5185185185185185E-2</v>
      </c>
      <c r="KA30" s="31"/>
      <c r="KB30" s="31">
        <v>1.5104166666666667E-2</v>
      </c>
      <c r="KC30" s="31"/>
      <c r="KD30" s="31">
        <v>1.4756944444444446E-2</v>
      </c>
      <c r="KE30" s="31"/>
      <c r="KF30" s="31">
        <v>1.5138888888888889E-2</v>
      </c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</row>
    <row r="31" spans="1:467" hidden="1" x14ac:dyDescent="0.2">
      <c r="A31" s="40" t="s">
        <v>110</v>
      </c>
      <c r="B31" s="101"/>
      <c r="C31" s="101"/>
      <c r="D31" s="101"/>
      <c r="E31" s="41" t="s">
        <v>1</v>
      </c>
      <c r="F31" s="42" t="str">
        <f t="shared" si="0"/>
        <v xml:space="preserve"> </v>
      </c>
      <c r="G31" s="42" t="str">
        <f t="shared" si="1"/>
        <v xml:space="preserve"> </v>
      </c>
      <c r="H31" s="42" t="str">
        <f t="shared" si="2"/>
        <v xml:space="preserve"> </v>
      </c>
      <c r="I31" s="42" t="str">
        <f t="shared" si="3"/>
        <v xml:space="preserve"> </v>
      </c>
      <c r="J31" s="42" t="str">
        <f t="shared" si="4"/>
        <v xml:space="preserve"> </v>
      </c>
      <c r="K31" s="42" t="str">
        <f t="shared" si="5"/>
        <v xml:space="preserve"> </v>
      </c>
      <c r="L31" s="42">
        <f t="shared" si="6"/>
        <v>1.486111111111111E-2</v>
      </c>
      <c r="M31" s="42" t="str">
        <f t="shared" si="7"/>
        <v xml:space="preserve"> </v>
      </c>
      <c r="N31" s="42" t="str">
        <f t="shared" si="8"/>
        <v xml:space="preserve"> </v>
      </c>
      <c r="O31" s="42" t="str">
        <f t="shared" si="9"/>
        <v xml:space="preserve"> </v>
      </c>
      <c r="P31" s="42" t="str">
        <f t="shared" si="10"/>
        <v xml:space="preserve"> </v>
      </c>
      <c r="Q31" s="42" t="str">
        <f t="shared" si="11"/>
        <v xml:space="preserve"> </v>
      </c>
      <c r="R31" s="42" t="str">
        <f t="shared" si="12"/>
        <v xml:space="preserve"> </v>
      </c>
      <c r="S31" s="42" t="str">
        <f t="shared" si="13"/>
        <v xml:space="preserve"> </v>
      </c>
      <c r="T31" s="42" t="str">
        <f t="shared" si="14"/>
        <v xml:space="preserve"> </v>
      </c>
      <c r="U31" s="42" t="str">
        <f t="shared" si="16"/>
        <v xml:space="preserve"> </v>
      </c>
      <c r="V31" s="42" t="str">
        <f t="shared" si="17"/>
        <v xml:space="preserve"> </v>
      </c>
      <c r="W31" s="42" t="str">
        <f t="shared" si="18"/>
        <v xml:space="preserve"> </v>
      </c>
      <c r="X31" s="92">
        <f t="shared" si="19"/>
        <v>1.486111111111111E-2</v>
      </c>
      <c r="Y31" s="81">
        <f t="shared" si="20"/>
        <v>1</v>
      </c>
      <c r="Z31" s="98">
        <f t="shared" si="15"/>
        <v>1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>
        <v>1.486111111111111E-2</v>
      </c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</row>
    <row r="32" spans="1:467" hidden="1" x14ac:dyDescent="0.2">
      <c r="A32" s="40" t="s">
        <v>113</v>
      </c>
      <c r="B32" s="101"/>
      <c r="C32" s="101"/>
      <c r="D32" s="101"/>
      <c r="E32" s="41" t="s">
        <v>1</v>
      </c>
      <c r="F32" s="42" t="str">
        <f t="shared" si="0"/>
        <v xml:space="preserve"> </v>
      </c>
      <c r="G32" s="42" t="str">
        <f t="shared" si="1"/>
        <v xml:space="preserve"> </v>
      </c>
      <c r="H32" s="42" t="str">
        <f t="shared" si="2"/>
        <v xml:space="preserve"> </v>
      </c>
      <c r="I32" s="42" t="str">
        <f t="shared" si="3"/>
        <v xml:space="preserve"> </v>
      </c>
      <c r="J32" s="42" t="str">
        <f t="shared" si="4"/>
        <v xml:space="preserve"> </v>
      </c>
      <c r="K32" s="42" t="str">
        <f t="shared" si="5"/>
        <v xml:space="preserve"> </v>
      </c>
      <c r="L32" s="42">
        <f t="shared" si="6"/>
        <v>1.4918981481481483E-2</v>
      </c>
      <c r="M32" s="42" t="str">
        <f t="shared" si="7"/>
        <v xml:space="preserve"> </v>
      </c>
      <c r="N32" s="42" t="str">
        <f t="shared" si="8"/>
        <v xml:space="preserve"> </v>
      </c>
      <c r="O32" s="42" t="str">
        <f t="shared" si="9"/>
        <v xml:space="preserve"> </v>
      </c>
      <c r="P32" s="42" t="str">
        <f t="shared" si="10"/>
        <v xml:space="preserve"> </v>
      </c>
      <c r="Q32" s="42" t="str">
        <f t="shared" si="11"/>
        <v xml:space="preserve"> </v>
      </c>
      <c r="R32" s="42" t="str">
        <f t="shared" si="12"/>
        <v xml:space="preserve"> </v>
      </c>
      <c r="S32" s="42" t="str">
        <f t="shared" si="13"/>
        <v xml:space="preserve"> </v>
      </c>
      <c r="T32" s="42" t="str">
        <f t="shared" si="14"/>
        <v xml:space="preserve"> </v>
      </c>
      <c r="U32" s="42" t="str">
        <f t="shared" si="16"/>
        <v xml:space="preserve"> </v>
      </c>
      <c r="V32" s="42" t="str">
        <f t="shared" si="17"/>
        <v xml:space="preserve"> </v>
      </c>
      <c r="W32" s="42" t="str">
        <f t="shared" si="18"/>
        <v xml:space="preserve"> </v>
      </c>
      <c r="X32" s="92">
        <f t="shared" si="19"/>
        <v>1.4918981481481483E-2</v>
      </c>
      <c r="Y32" s="81">
        <f t="shared" si="20"/>
        <v>1</v>
      </c>
      <c r="Z32" s="98">
        <f t="shared" si="15"/>
        <v>1</v>
      </c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>
        <v>1.4918981481481483E-2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</row>
    <row r="33" spans="1:467" hidden="1" x14ac:dyDescent="0.2">
      <c r="A33" s="40" t="s">
        <v>176</v>
      </c>
      <c r="B33" s="101"/>
      <c r="C33" s="101"/>
      <c r="D33" s="101"/>
      <c r="E33" s="41" t="s">
        <v>1</v>
      </c>
      <c r="F33" s="42" t="str">
        <f t="shared" si="0"/>
        <v xml:space="preserve"> </v>
      </c>
      <c r="G33" s="42" t="str">
        <f t="shared" si="1"/>
        <v xml:space="preserve"> </v>
      </c>
      <c r="H33" s="42" t="str">
        <f t="shared" si="2"/>
        <v xml:space="preserve"> </v>
      </c>
      <c r="I33" s="42" t="str">
        <f t="shared" si="3"/>
        <v xml:space="preserve"> </v>
      </c>
      <c r="J33" s="42" t="str">
        <f t="shared" si="4"/>
        <v xml:space="preserve"> </v>
      </c>
      <c r="K33" s="42" t="str">
        <f t="shared" si="5"/>
        <v xml:space="preserve"> </v>
      </c>
      <c r="L33" s="42" t="str">
        <f t="shared" si="6"/>
        <v xml:space="preserve"> </v>
      </c>
      <c r="M33" s="42" t="str">
        <f t="shared" si="7"/>
        <v xml:space="preserve"> </v>
      </c>
      <c r="N33" s="42">
        <f t="shared" si="8"/>
        <v>1.4999999999999999E-2</v>
      </c>
      <c r="O33" s="42" t="str">
        <f t="shared" si="9"/>
        <v xml:space="preserve"> </v>
      </c>
      <c r="P33" s="42" t="str">
        <f t="shared" si="10"/>
        <v xml:space="preserve"> </v>
      </c>
      <c r="Q33" s="42" t="str">
        <f t="shared" si="11"/>
        <v xml:space="preserve"> </v>
      </c>
      <c r="R33" s="42" t="str">
        <f t="shared" si="12"/>
        <v xml:space="preserve"> </v>
      </c>
      <c r="S33" s="42" t="str">
        <f t="shared" si="13"/>
        <v xml:space="preserve"> </v>
      </c>
      <c r="T33" s="42" t="str">
        <f t="shared" si="14"/>
        <v xml:space="preserve"> </v>
      </c>
      <c r="U33" s="42" t="str">
        <f t="shared" si="16"/>
        <v xml:space="preserve"> </v>
      </c>
      <c r="V33" s="42" t="str">
        <f t="shared" si="17"/>
        <v xml:space="preserve"> </v>
      </c>
      <c r="W33" s="42" t="str">
        <f t="shared" si="18"/>
        <v xml:space="preserve"> </v>
      </c>
      <c r="X33" s="92">
        <f t="shared" si="19"/>
        <v>1.4999999999999999E-2</v>
      </c>
      <c r="Y33" s="81">
        <f t="shared" si="20"/>
        <v>1</v>
      </c>
      <c r="Z33" s="98">
        <f t="shared" si="15"/>
        <v>56</v>
      </c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>
        <v>1.4999999999999999E-2</v>
      </c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</row>
    <row r="34" spans="1:467" hidden="1" x14ac:dyDescent="0.2">
      <c r="A34" s="40" t="s">
        <v>200</v>
      </c>
      <c r="B34" s="101"/>
      <c r="C34" s="101"/>
      <c r="D34" s="101"/>
      <c r="E34" s="41" t="s">
        <v>1</v>
      </c>
      <c r="F34" s="42" t="str">
        <f t="shared" si="0"/>
        <v xml:space="preserve"> </v>
      </c>
      <c r="G34" s="42" t="str">
        <f t="shared" si="1"/>
        <v xml:space="preserve"> </v>
      </c>
      <c r="H34" s="42" t="str">
        <f t="shared" si="2"/>
        <v xml:space="preserve"> </v>
      </c>
      <c r="I34" s="42" t="str">
        <f t="shared" si="3"/>
        <v xml:space="preserve"> </v>
      </c>
      <c r="J34" s="42">
        <f t="shared" si="4"/>
        <v>1.6006944444444445E-2</v>
      </c>
      <c r="K34" s="42" t="str">
        <f t="shared" si="5"/>
        <v xml:space="preserve"> </v>
      </c>
      <c r="L34" s="42" t="str">
        <f t="shared" si="6"/>
        <v xml:space="preserve"> </v>
      </c>
      <c r="M34" s="42" t="str">
        <f t="shared" si="7"/>
        <v xml:space="preserve"> </v>
      </c>
      <c r="N34" s="42" t="str">
        <f t="shared" si="8"/>
        <v xml:space="preserve"> </v>
      </c>
      <c r="O34" s="42">
        <f t="shared" si="9"/>
        <v>1.5619212962962963E-2</v>
      </c>
      <c r="P34" s="42">
        <f t="shared" si="10"/>
        <v>1.5389549575617282E-2</v>
      </c>
      <c r="Q34" s="42" t="str">
        <f t="shared" si="11"/>
        <v xml:space="preserve"> </v>
      </c>
      <c r="R34" s="42" t="str">
        <f t="shared" si="12"/>
        <v xml:space="preserve"> </v>
      </c>
      <c r="S34" s="42" t="str">
        <f t="shared" si="13"/>
        <v xml:space="preserve"> </v>
      </c>
      <c r="T34" s="42" t="str">
        <f t="shared" si="14"/>
        <v xml:space="preserve"> </v>
      </c>
      <c r="U34" s="42" t="str">
        <f t="shared" si="16"/>
        <v xml:space="preserve"> </v>
      </c>
      <c r="V34" s="42" t="str">
        <f t="shared" si="17"/>
        <v xml:space="preserve"> </v>
      </c>
      <c r="W34" s="42" t="str">
        <f t="shared" si="18"/>
        <v xml:space="preserve"> </v>
      </c>
      <c r="X34" s="92">
        <f t="shared" si="19"/>
        <v>1.5046296296296295E-2</v>
      </c>
      <c r="Y34" s="81">
        <f t="shared" si="20"/>
        <v>5</v>
      </c>
      <c r="Z34" s="98">
        <f t="shared" si="15"/>
        <v>5</v>
      </c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>
        <v>1.6006944444444445E-2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>
        <v>1.5682870370370371E-2</v>
      </c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>
        <v>1.5555555555555553E-2</v>
      </c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>
        <v>1.5046296296296295E-2</v>
      </c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>
        <v>1.5732802854938267E-2</v>
      </c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</row>
    <row r="35" spans="1:467" hidden="1" x14ac:dyDescent="0.2">
      <c r="A35" s="40" t="s">
        <v>151</v>
      </c>
      <c r="B35" s="101"/>
      <c r="C35" s="101"/>
      <c r="D35" s="101"/>
      <c r="E35" s="41" t="s">
        <v>1</v>
      </c>
      <c r="F35" s="42" t="str">
        <f t="shared" si="0"/>
        <v xml:space="preserve"> </v>
      </c>
      <c r="G35" s="42" t="str">
        <f t="shared" si="1"/>
        <v xml:space="preserve"> </v>
      </c>
      <c r="H35" s="42" t="str">
        <f t="shared" si="2"/>
        <v xml:space="preserve"> </v>
      </c>
      <c r="I35" s="42" t="str">
        <f t="shared" si="3"/>
        <v xml:space="preserve"> </v>
      </c>
      <c r="J35" s="42" t="str">
        <f t="shared" si="4"/>
        <v xml:space="preserve"> </v>
      </c>
      <c r="K35" s="42" t="str">
        <f t="shared" si="5"/>
        <v xml:space="preserve"> </v>
      </c>
      <c r="L35" s="42" t="str">
        <f t="shared" si="6"/>
        <v xml:space="preserve"> </v>
      </c>
      <c r="M35" s="42">
        <f t="shared" si="7"/>
        <v>1.5057870370370369E-2</v>
      </c>
      <c r="N35" s="42" t="str">
        <f t="shared" si="8"/>
        <v xml:space="preserve"> </v>
      </c>
      <c r="O35" s="42" t="str">
        <f t="shared" si="9"/>
        <v xml:space="preserve"> </v>
      </c>
      <c r="P35" s="42" t="str">
        <f t="shared" si="10"/>
        <v xml:space="preserve"> </v>
      </c>
      <c r="Q35" s="42" t="str">
        <f t="shared" si="11"/>
        <v xml:space="preserve"> </v>
      </c>
      <c r="R35" s="42" t="str">
        <f t="shared" si="12"/>
        <v xml:space="preserve"> </v>
      </c>
      <c r="S35" s="42" t="str">
        <f t="shared" si="13"/>
        <v xml:space="preserve"> </v>
      </c>
      <c r="T35" s="42" t="str">
        <f t="shared" si="14"/>
        <v xml:space="preserve"> </v>
      </c>
      <c r="U35" s="42" t="str">
        <f t="shared" si="16"/>
        <v xml:space="preserve"> </v>
      </c>
      <c r="V35" s="42" t="str">
        <f t="shared" si="17"/>
        <v xml:space="preserve"> </v>
      </c>
      <c r="W35" s="42" t="str">
        <f t="shared" si="18"/>
        <v xml:space="preserve"> </v>
      </c>
      <c r="X35" s="92">
        <f t="shared" si="19"/>
        <v>1.5057870370370369E-2</v>
      </c>
      <c r="Y35" s="81">
        <f t="shared" si="20"/>
        <v>1</v>
      </c>
      <c r="Z35" s="98">
        <f t="shared" si="15"/>
        <v>1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>
        <v>1.5057870370370369E-2</v>
      </c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</row>
    <row r="36" spans="1:467" hidden="1" x14ac:dyDescent="0.2">
      <c r="A36" s="40" t="s">
        <v>16</v>
      </c>
      <c r="B36" s="101"/>
      <c r="C36" s="101"/>
      <c r="D36" s="101"/>
      <c r="E36" s="41" t="s">
        <v>1</v>
      </c>
      <c r="F36" s="42" t="str">
        <f t="shared" si="0"/>
        <v xml:space="preserve"> </v>
      </c>
      <c r="G36" s="42">
        <f t="shared" si="1"/>
        <v>1.5162037037037036E-2</v>
      </c>
      <c r="H36" s="42" t="str">
        <f t="shared" si="2"/>
        <v xml:space="preserve"> </v>
      </c>
      <c r="I36" s="42" t="str">
        <f t="shared" si="3"/>
        <v xml:space="preserve"> </v>
      </c>
      <c r="J36" s="42" t="str">
        <f t="shared" si="4"/>
        <v xml:space="preserve"> </v>
      </c>
      <c r="K36" s="42" t="str">
        <f t="shared" si="5"/>
        <v xml:space="preserve"> </v>
      </c>
      <c r="L36" s="42" t="str">
        <f t="shared" si="6"/>
        <v xml:space="preserve"> </v>
      </c>
      <c r="M36" s="42" t="str">
        <f t="shared" si="7"/>
        <v xml:space="preserve"> </v>
      </c>
      <c r="N36" s="42" t="str">
        <f t="shared" si="8"/>
        <v xml:space="preserve"> </v>
      </c>
      <c r="O36" s="42">
        <f t="shared" si="9"/>
        <v>1.622685185185185E-2</v>
      </c>
      <c r="P36" s="42" t="str">
        <f t="shared" si="10"/>
        <v xml:space="preserve"> </v>
      </c>
      <c r="Q36" s="42" t="str">
        <f t="shared" si="11"/>
        <v xml:space="preserve"> </v>
      </c>
      <c r="R36" s="42" t="str">
        <f t="shared" si="12"/>
        <v xml:space="preserve"> </v>
      </c>
      <c r="S36" s="42" t="str">
        <f t="shared" si="13"/>
        <v xml:space="preserve"> </v>
      </c>
      <c r="T36" s="42" t="str">
        <f t="shared" si="14"/>
        <v xml:space="preserve"> </v>
      </c>
      <c r="U36" s="42" t="str">
        <f t="shared" si="16"/>
        <v xml:space="preserve"> </v>
      </c>
      <c r="V36" s="42" t="str">
        <f t="shared" si="17"/>
        <v xml:space="preserve"> </v>
      </c>
      <c r="W36" s="42" t="str">
        <f t="shared" si="18"/>
        <v xml:space="preserve"> </v>
      </c>
      <c r="X36" s="92">
        <f t="shared" si="19"/>
        <v>1.5162037037037036E-2</v>
      </c>
      <c r="Y36" s="81">
        <f t="shared" si="20"/>
        <v>2</v>
      </c>
      <c r="Z36" s="98">
        <f t="shared" ref="Z36:Z67" si="21">SUMIF($A$4:$A$348,A36,$Y$4:$Y$348)+SUMIF($B$4:$B$348,A36,$Y$4:$Y$348)+SUMIF($C$4:$C$348,A36,$Y$4:$Y$348)+SUMIF($D$4:$D$348,A36,$Y$4:$Y$348)</f>
        <v>2</v>
      </c>
      <c r="AA36" s="31"/>
      <c r="AB36" s="31"/>
      <c r="AC36" s="31"/>
      <c r="AD36" s="31"/>
      <c r="AE36" s="31"/>
      <c r="AF36" s="31"/>
      <c r="AG36" s="31"/>
      <c r="AH36" s="31">
        <v>1.5162037037037036E-2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>
        <v>1.622685185185185E-2</v>
      </c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</row>
    <row r="37" spans="1:467" hidden="1" x14ac:dyDescent="0.2">
      <c r="A37" s="40" t="s">
        <v>84</v>
      </c>
      <c r="B37" s="101"/>
      <c r="C37" s="101"/>
      <c r="D37" s="101"/>
      <c r="E37" s="41" t="s">
        <v>1</v>
      </c>
      <c r="F37" s="42" t="str">
        <f t="shared" si="0"/>
        <v xml:space="preserve"> </v>
      </c>
      <c r="G37" s="42" t="str">
        <f t="shared" si="1"/>
        <v xml:space="preserve"> </v>
      </c>
      <c r="H37" s="42" t="str">
        <f t="shared" si="2"/>
        <v xml:space="preserve"> </v>
      </c>
      <c r="I37" s="42" t="str">
        <f t="shared" si="3"/>
        <v xml:space="preserve"> </v>
      </c>
      <c r="J37" s="42" t="str">
        <f t="shared" si="4"/>
        <v xml:space="preserve"> </v>
      </c>
      <c r="K37" s="42">
        <f t="shared" si="5"/>
        <v>1.657150205761317E-2</v>
      </c>
      <c r="L37" s="42" t="str">
        <f t="shared" si="6"/>
        <v xml:space="preserve"> </v>
      </c>
      <c r="M37" s="42" t="str">
        <f t="shared" si="7"/>
        <v xml:space="preserve"> </v>
      </c>
      <c r="N37" s="42" t="str">
        <f t="shared" si="8"/>
        <v xml:space="preserve"> </v>
      </c>
      <c r="O37" s="42" t="str">
        <f t="shared" si="9"/>
        <v xml:space="preserve"> </v>
      </c>
      <c r="P37" s="42" t="str">
        <f t="shared" si="10"/>
        <v xml:space="preserve"> </v>
      </c>
      <c r="Q37" s="42" t="str">
        <f t="shared" si="11"/>
        <v xml:space="preserve"> </v>
      </c>
      <c r="R37" s="42" t="str">
        <f t="shared" si="12"/>
        <v xml:space="preserve"> </v>
      </c>
      <c r="S37" s="42" t="str">
        <f t="shared" si="13"/>
        <v xml:space="preserve"> </v>
      </c>
      <c r="T37" s="42" t="str">
        <f t="shared" si="14"/>
        <v xml:space="preserve"> </v>
      </c>
      <c r="U37" s="42" t="str">
        <f t="shared" si="16"/>
        <v xml:space="preserve"> </v>
      </c>
      <c r="V37" s="42" t="str">
        <f t="shared" si="17"/>
        <v xml:space="preserve"> </v>
      </c>
      <c r="W37" s="42" t="str">
        <f t="shared" si="18"/>
        <v xml:space="preserve"> </v>
      </c>
      <c r="X37" s="92">
        <f t="shared" si="19"/>
        <v>1.5266203703703705E-2</v>
      </c>
      <c r="Y37" s="81">
        <f t="shared" si="20"/>
        <v>10</v>
      </c>
      <c r="Z37" s="98">
        <f t="shared" si="21"/>
        <v>10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>
        <v>2.0254629629629629E-2</v>
      </c>
      <c r="DW37" s="31"/>
      <c r="DX37" s="31">
        <v>1.7592592592592594E-2</v>
      </c>
      <c r="DY37" s="31" t="s">
        <v>86</v>
      </c>
      <c r="DZ37" s="31">
        <v>1.6562500000000001E-2</v>
      </c>
      <c r="EA37" s="31"/>
      <c r="EB37" s="31"/>
      <c r="EC37" s="31"/>
      <c r="ED37" s="31">
        <v>1.6307870370370372E-2</v>
      </c>
      <c r="EE37" s="31"/>
      <c r="EF37" s="31">
        <v>1.5729166666666666E-2</v>
      </c>
      <c r="EG37" s="31">
        <v>1.6087962962962964E-2</v>
      </c>
      <c r="EH37" s="31">
        <v>1.5694444444444445E-2</v>
      </c>
      <c r="EI37" s="31">
        <v>1.5266203703703705E-2</v>
      </c>
      <c r="EJ37" s="31"/>
      <c r="EK37" s="31"/>
      <c r="EL37" s="31"/>
      <c r="EM37" s="31">
        <v>1.5648148148148151E-2</v>
      </c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</row>
    <row r="38" spans="1:467" hidden="1" x14ac:dyDescent="0.2">
      <c r="A38" s="40" t="s">
        <v>18</v>
      </c>
      <c r="B38" s="101"/>
      <c r="C38" s="101"/>
      <c r="D38" s="101"/>
      <c r="E38" s="41" t="s">
        <v>1</v>
      </c>
      <c r="F38" s="42" t="str">
        <f t="shared" si="0"/>
        <v xml:space="preserve"> </v>
      </c>
      <c r="G38" s="42">
        <f t="shared" si="1"/>
        <v>1.621527777777778E-2</v>
      </c>
      <c r="H38" s="42" t="str">
        <f t="shared" si="2"/>
        <v xml:space="preserve"> </v>
      </c>
      <c r="I38" s="42" t="str">
        <f t="shared" si="3"/>
        <v xml:space="preserve"> </v>
      </c>
      <c r="J38" s="42" t="str">
        <f t="shared" si="4"/>
        <v xml:space="preserve"> </v>
      </c>
      <c r="K38" s="42" t="str">
        <f t="shared" si="5"/>
        <v xml:space="preserve"> </v>
      </c>
      <c r="L38" s="42" t="str">
        <f t="shared" si="6"/>
        <v xml:space="preserve"> </v>
      </c>
      <c r="M38" s="42" t="str">
        <f t="shared" si="7"/>
        <v xml:space="preserve"> </v>
      </c>
      <c r="N38" s="42" t="str">
        <f t="shared" si="8"/>
        <v xml:space="preserve"> </v>
      </c>
      <c r="O38" s="42">
        <f t="shared" si="9"/>
        <v>1.7262731481481483E-2</v>
      </c>
      <c r="P38" s="42">
        <f t="shared" si="10"/>
        <v>1.6671296296296299E-2</v>
      </c>
      <c r="Q38" s="42" t="str">
        <f t="shared" si="11"/>
        <v xml:space="preserve"> </v>
      </c>
      <c r="R38" s="42" t="str">
        <f t="shared" si="12"/>
        <v xml:space="preserve"> </v>
      </c>
      <c r="S38" s="42" t="str">
        <f t="shared" si="13"/>
        <v xml:space="preserve"> </v>
      </c>
      <c r="T38" s="42" t="str">
        <f t="shared" si="14"/>
        <v xml:space="preserve"> </v>
      </c>
      <c r="U38" s="42" t="str">
        <f t="shared" si="16"/>
        <v xml:space="preserve"> </v>
      </c>
      <c r="V38" s="42" t="str">
        <f t="shared" si="17"/>
        <v xml:space="preserve"> </v>
      </c>
      <c r="W38" s="42" t="str">
        <f t="shared" si="18"/>
        <v xml:space="preserve"> </v>
      </c>
      <c r="X38" s="92">
        <f t="shared" si="19"/>
        <v>1.5300925925925926E-2</v>
      </c>
      <c r="Y38" s="81">
        <f t="shared" si="20"/>
        <v>10</v>
      </c>
      <c r="Z38" s="98">
        <f t="shared" si="21"/>
        <v>10</v>
      </c>
      <c r="AA38" s="31"/>
      <c r="AB38" s="31"/>
      <c r="AC38" s="31"/>
      <c r="AD38" s="31"/>
      <c r="AE38" s="31"/>
      <c r="AF38" s="31"/>
      <c r="AG38" s="31">
        <v>1.712962962962963E-2</v>
      </c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>
        <v>1.5300925925925926E-2</v>
      </c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>
        <v>1.7361111111111112E-2</v>
      </c>
      <c r="HK38" s="31">
        <v>1.7164351851851851E-2</v>
      </c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>
        <v>1.6724537037037034E-2</v>
      </c>
      <c r="IM38" s="31"/>
      <c r="IN38" s="31"/>
      <c r="IO38" s="31">
        <v>1.7048611111111112E-2</v>
      </c>
      <c r="IP38" s="31">
        <v>1.7106481481481483E-2</v>
      </c>
      <c r="IQ38" s="31"/>
      <c r="IR38" s="31"/>
      <c r="IS38" s="31"/>
      <c r="IT38" s="31"/>
      <c r="IU38" s="31">
        <v>1.6099537037037037E-2</v>
      </c>
      <c r="IV38" s="31">
        <v>1.6377314814814813E-2</v>
      </c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 t="s">
        <v>53</v>
      </c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</row>
    <row r="39" spans="1:467" x14ac:dyDescent="0.2">
      <c r="A39" s="40" t="s">
        <v>21</v>
      </c>
      <c r="B39" s="101"/>
      <c r="C39" s="101"/>
      <c r="D39" s="101"/>
      <c r="E39" s="41" t="s">
        <v>1</v>
      </c>
      <c r="F39" s="42" t="str">
        <f t="shared" si="0"/>
        <v xml:space="preserve"> </v>
      </c>
      <c r="G39" s="42" t="str">
        <f t="shared" si="1"/>
        <v xml:space="preserve"> </v>
      </c>
      <c r="H39" s="42">
        <f t="shared" si="2"/>
        <v>1.7145418595679012E-2</v>
      </c>
      <c r="I39" s="42">
        <f t="shared" si="3"/>
        <v>1.6467013888888889E-2</v>
      </c>
      <c r="J39" s="42">
        <f t="shared" si="4"/>
        <v>1.6971450617283949E-2</v>
      </c>
      <c r="K39" s="42">
        <f t="shared" si="5"/>
        <v>1.6049382716049384E-2</v>
      </c>
      <c r="L39" s="42">
        <f t="shared" si="6"/>
        <v>1.6234953703703703E-2</v>
      </c>
      <c r="M39" s="42">
        <f t="shared" si="7"/>
        <v>1.6526559454191035E-2</v>
      </c>
      <c r="N39" s="42">
        <f t="shared" si="8"/>
        <v>1.689380787037037E-2</v>
      </c>
      <c r="O39" s="42">
        <f t="shared" si="9"/>
        <v>1.7211371527777776E-2</v>
      </c>
      <c r="P39" s="42">
        <f t="shared" si="10"/>
        <v>1.6405921465084877E-2</v>
      </c>
      <c r="Q39" s="42">
        <f t="shared" si="11"/>
        <v>1.6521347736625516E-2</v>
      </c>
      <c r="R39" s="42">
        <f t="shared" si="12"/>
        <v>1.7169495884773664E-2</v>
      </c>
      <c r="S39" s="42">
        <f t="shared" si="13"/>
        <v>1.7686149691358021E-2</v>
      </c>
      <c r="T39" s="42">
        <f t="shared" si="14"/>
        <v>1.8056607744107746E-2</v>
      </c>
      <c r="U39" s="42" t="str">
        <f t="shared" si="16"/>
        <v xml:space="preserve"> </v>
      </c>
      <c r="V39" s="42" t="str">
        <f t="shared" si="17"/>
        <v xml:space="preserve"> </v>
      </c>
      <c r="W39" s="42" t="str">
        <f t="shared" si="18"/>
        <v xml:space="preserve"> </v>
      </c>
      <c r="X39" s="92">
        <f t="shared" si="19"/>
        <v>1.5335648148148147E-2</v>
      </c>
      <c r="Y39" s="81">
        <f t="shared" si="20"/>
        <v>147</v>
      </c>
      <c r="Z39" s="98">
        <f t="shared" si="21"/>
        <v>172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>
        <v>1.7453703703703704E-2</v>
      </c>
      <c r="BM39" s="31">
        <v>1.6724537037037034E-2</v>
      </c>
      <c r="BN39" s="31">
        <v>1.6608796296296299E-2</v>
      </c>
      <c r="BO39" s="31"/>
      <c r="BP39" s="31">
        <v>1.7407407407407406E-2</v>
      </c>
      <c r="BQ39" s="31">
        <v>1.8043981481481484E-2</v>
      </c>
      <c r="BR39" s="31"/>
      <c r="BS39" s="31"/>
      <c r="BT39" s="31"/>
      <c r="BU39" s="31"/>
      <c r="BV39" s="31"/>
      <c r="BW39" s="31"/>
      <c r="BX39" s="31"/>
      <c r="BY39" s="31"/>
      <c r="BZ39" s="31">
        <v>1.6634085648148146E-2</v>
      </c>
      <c r="CA39" s="31"/>
      <c r="CB39" s="31"/>
      <c r="CC39" s="31"/>
      <c r="CD39" s="31"/>
      <c r="CE39" s="31"/>
      <c r="CF39" s="31">
        <v>1.6296296296296295E-2</v>
      </c>
      <c r="CG39" s="31"/>
      <c r="CH39" s="31"/>
      <c r="CI39" s="31">
        <v>1.6666666666666666E-2</v>
      </c>
      <c r="CJ39" s="31"/>
      <c r="CK39" s="31"/>
      <c r="CL39" s="31"/>
      <c r="CM39" s="31"/>
      <c r="CN39" s="31"/>
      <c r="CO39" s="31">
        <v>1.6527777777777777E-2</v>
      </c>
      <c r="CP39" s="31">
        <v>1.6377314814814813E-2</v>
      </c>
      <c r="CQ39" s="31">
        <v>1.6550925925925924E-2</v>
      </c>
      <c r="CR39" s="31"/>
      <c r="CS39" s="31">
        <v>1.7326388888888888E-2</v>
      </c>
      <c r="CT39" s="31"/>
      <c r="CU39" s="31">
        <v>1.6643518518518519E-2</v>
      </c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>
        <v>1.6944444444444443E-2</v>
      </c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>
        <v>1.5925925925925927E-2</v>
      </c>
      <c r="EG39" s="31">
        <v>1.6724537037037034E-2</v>
      </c>
      <c r="EH39" s="31">
        <v>1.6319444444444445E-2</v>
      </c>
      <c r="EI39" s="31">
        <v>1.5335648148148147E-2</v>
      </c>
      <c r="EJ39" s="31"/>
      <c r="EK39" s="31">
        <v>1.579861111111111E-2</v>
      </c>
      <c r="EL39" s="31"/>
      <c r="EM39" s="31">
        <v>1.6192129629629629E-2</v>
      </c>
      <c r="EN39" s="31"/>
      <c r="EO39" s="31"/>
      <c r="EP39" s="31"/>
      <c r="EQ39" s="31"/>
      <c r="ER39" s="31">
        <v>1.621527777777778E-2</v>
      </c>
      <c r="ES39" s="31"/>
      <c r="ET39" s="31"/>
      <c r="EU39" s="31"/>
      <c r="EV39" s="31"/>
      <c r="EW39" s="31"/>
      <c r="EX39" s="31">
        <v>1.6828703703703703E-2</v>
      </c>
      <c r="EY39" s="31">
        <v>1.6238425925925924E-2</v>
      </c>
      <c r="EZ39" s="31"/>
      <c r="FA39" s="31">
        <v>1.5972222222222224E-2</v>
      </c>
      <c r="FB39" s="31">
        <v>1.6238425925925924E-2</v>
      </c>
      <c r="FC39" s="31">
        <v>1.6724537037037034E-2</v>
      </c>
      <c r="FD39" s="31">
        <v>1.6261574074074074E-2</v>
      </c>
      <c r="FE39" s="31">
        <v>1.5972222222222224E-2</v>
      </c>
      <c r="FF39" s="31"/>
      <c r="FG39" s="31">
        <v>1.5787037037037037E-2</v>
      </c>
      <c r="FH39" s="31"/>
      <c r="FI39" s="31">
        <v>1.6111111111111111E-2</v>
      </c>
      <c r="FJ39" s="31">
        <v>1.7002314814814814E-2</v>
      </c>
      <c r="FK39" s="31"/>
      <c r="FL39" s="31"/>
      <c r="FM39" s="31">
        <v>1.6493055555555556E-2</v>
      </c>
      <c r="FN39" s="31">
        <v>1.6666666666666666E-2</v>
      </c>
      <c r="FO39" s="31">
        <v>1.6631944444444446E-2</v>
      </c>
      <c r="FP39" s="31">
        <v>1.6574074074074074E-2</v>
      </c>
      <c r="FQ39" s="31">
        <v>1.6782407407407409E-2</v>
      </c>
      <c r="FR39" s="31"/>
      <c r="FS39" s="31">
        <v>1.6932870370370369E-2</v>
      </c>
      <c r="FT39" s="31">
        <v>1.6932870370370369E-2</v>
      </c>
      <c r="FU39" s="31">
        <v>1.6875000000000001E-2</v>
      </c>
      <c r="FV39" s="31">
        <v>1.6620370370370372E-2</v>
      </c>
      <c r="FW39" s="31">
        <v>1.653935185185185E-2</v>
      </c>
      <c r="FX39" s="31"/>
      <c r="FY39" s="31"/>
      <c r="FZ39" s="31"/>
      <c r="GA39" s="31"/>
      <c r="GB39" s="31">
        <v>1.6932870370370369E-2</v>
      </c>
      <c r="GC39" s="31">
        <v>1.6053240740740739E-2</v>
      </c>
      <c r="GD39" s="31">
        <v>1.6701388888888887E-2</v>
      </c>
      <c r="GE39" s="31">
        <v>1.5752314814814813E-2</v>
      </c>
      <c r="GF39" s="31">
        <v>1.5879629629629629E-2</v>
      </c>
      <c r="GG39" s="31">
        <v>1.5891203703703703E-2</v>
      </c>
      <c r="GH39" s="31">
        <v>1.6250000000000001E-2</v>
      </c>
      <c r="GI39" s="31">
        <v>1.6493055555555556E-2</v>
      </c>
      <c r="GJ39" s="31">
        <v>1.7013888888888887E-2</v>
      </c>
      <c r="GK39" s="31">
        <v>1.7650462962962962E-2</v>
      </c>
      <c r="GL39" s="31"/>
      <c r="GM39" s="31">
        <v>1.6435185185185188E-2</v>
      </c>
      <c r="GN39" s="31"/>
      <c r="GO39" s="31"/>
      <c r="GP39" s="31"/>
      <c r="GQ39" s="31">
        <v>1.6192129629629629E-2</v>
      </c>
      <c r="GR39" s="31">
        <v>1.8391203703703705E-2</v>
      </c>
      <c r="GS39" s="31">
        <v>1.6666666666666666E-2</v>
      </c>
      <c r="GT39" s="31">
        <v>1.7326388888888888E-2</v>
      </c>
      <c r="GU39" s="31"/>
      <c r="GV39" s="31">
        <v>1.6944444444444443E-2</v>
      </c>
      <c r="GW39" s="31">
        <v>1.6400462962962964E-2</v>
      </c>
      <c r="GX39" s="31"/>
      <c r="GY39" s="31"/>
      <c r="GZ39" s="31">
        <v>1.6608796296296299E-2</v>
      </c>
      <c r="HA39" s="31">
        <v>1.636574074074074E-2</v>
      </c>
      <c r="HB39" s="31">
        <v>1.6261574074074074E-2</v>
      </c>
      <c r="HC39" s="31">
        <v>1.7511574074074072E-2</v>
      </c>
      <c r="HD39" s="31"/>
      <c r="HE39" s="31">
        <v>1.6435185185185188E-2</v>
      </c>
      <c r="HF39" s="31"/>
      <c r="HG39" s="31"/>
      <c r="HH39" s="31">
        <v>1.7337962962962961E-2</v>
      </c>
      <c r="HI39" s="31">
        <v>1.6759259259259258E-2</v>
      </c>
      <c r="HJ39" s="31">
        <v>1.8067129629629631E-2</v>
      </c>
      <c r="HK39" s="31">
        <v>1.712962962962963E-2</v>
      </c>
      <c r="HL39" s="31">
        <v>1.7800925925925925E-2</v>
      </c>
      <c r="HM39" s="31">
        <v>1.7025462962962961E-2</v>
      </c>
      <c r="HN39" s="31">
        <v>1.7962962962962962E-2</v>
      </c>
      <c r="HO39" s="31">
        <v>1.7326388888888888E-2</v>
      </c>
      <c r="HP39" s="31">
        <v>1.7152777777777777E-2</v>
      </c>
      <c r="HQ39" s="31">
        <v>1.7013888888888887E-2</v>
      </c>
      <c r="HR39" s="31">
        <v>1.7800925925925925E-2</v>
      </c>
      <c r="HS39" s="31">
        <v>1.6921296296296299E-2</v>
      </c>
      <c r="HT39" s="31">
        <v>1.7557870370370373E-2</v>
      </c>
      <c r="HU39" s="31"/>
      <c r="HV39" s="31">
        <v>1.7152777777777777E-2</v>
      </c>
      <c r="HW39" s="31"/>
      <c r="HX39" s="31"/>
      <c r="HY39" s="31"/>
      <c r="HZ39" s="31"/>
      <c r="IA39" s="31"/>
      <c r="IB39" s="31">
        <v>1.6597222222222222E-2</v>
      </c>
      <c r="IC39" s="31"/>
      <c r="ID39" s="31"/>
      <c r="IE39" s="31">
        <v>1.650462962962963E-2</v>
      </c>
      <c r="IF39" s="31">
        <v>1.6585648148148148E-2</v>
      </c>
      <c r="IG39" s="31">
        <v>1.6782407407407409E-2</v>
      </c>
      <c r="IH39" s="31"/>
      <c r="II39" s="31"/>
      <c r="IJ39" s="31"/>
      <c r="IK39" s="31">
        <v>1.6446759259259262E-2</v>
      </c>
      <c r="IL39" s="31">
        <v>1.6597222222222222E-2</v>
      </c>
      <c r="IM39" s="31">
        <v>1.667824074074074E-2</v>
      </c>
      <c r="IN39" s="31"/>
      <c r="IO39" s="31"/>
      <c r="IP39" s="31"/>
      <c r="IQ39" s="31"/>
      <c r="IR39" s="31">
        <v>1.6689814814814817E-2</v>
      </c>
      <c r="IS39" s="31">
        <v>1.6828703703703703E-2</v>
      </c>
      <c r="IT39" s="31">
        <v>1.6400462962962964E-2</v>
      </c>
      <c r="IU39" s="31">
        <v>1.5995370370370372E-2</v>
      </c>
      <c r="IV39" s="31">
        <v>1.6238425925925924E-2</v>
      </c>
      <c r="IW39" s="31">
        <v>1.6932870370370369E-2</v>
      </c>
      <c r="IX39" s="31"/>
      <c r="IY39" s="31"/>
      <c r="IZ39" s="31">
        <v>1.6111111111111111E-2</v>
      </c>
      <c r="JA39" s="31">
        <v>1.6307870370370372E-2</v>
      </c>
      <c r="JB39" s="31">
        <v>1.6585648148148148E-2</v>
      </c>
      <c r="JC39" s="31">
        <v>1.6238425925925924E-2</v>
      </c>
      <c r="JD39" s="31">
        <v>1.5949074074074074E-2</v>
      </c>
      <c r="JE39" s="31"/>
      <c r="JF39" s="31">
        <v>1.6307870370370372E-2</v>
      </c>
      <c r="JG39" s="31">
        <v>1.6186873070987654E-2</v>
      </c>
      <c r="JH39" s="31"/>
      <c r="JI39" s="31"/>
      <c r="JJ39" s="31">
        <v>1.6701388888888887E-2</v>
      </c>
      <c r="JK39" s="31">
        <v>1.7060185185185185E-2</v>
      </c>
      <c r="JL39" s="31">
        <v>1.6238425925925924E-2</v>
      </c>
      <c r="JM39" s="31">
        <v>1.6701388888888887E-2</v>
      </c>
      <c r="JN39" s="31"/>
      <c r="JO39" s="31">
        <v>1.6643518518518519E-2</v>
      </c>
      <c r="JP39" s="31">
        <v>1.6412037037037037E-2</v>
      </c>
      <c r="JQ39" s="31">
        <v>1.6840277777777777E-2</v>
      </c>
      <c r="JR39" s="31"/>
      <c r="JS39" s="31">
        <v>1.6608796296296299E-2</v>
      </c>
      <c r="JT39" s="31"/>
      <c r="JU39" s="31">
        <v>1.6412037037037037E-2</v>
      </c>
      <c r="JV39" s="31"/>
      <c r="JW39" s="31">
        <v>1.6319444444444445E-2</v>
      </c>
      <c r="JX39" s="31">
        <v>1.6469907407407405E-2</v>
      </c>
      <c r="JY39" s="31"/>
      <c r="JZ39" s="31">
        <v>1.6458333333333332E-2</v>
      </c>
      <c r="KA39" s="31"/>
      <c r="KB39" s="31">
        <v>1.6261574074074074E-2</v>
      </c>
      <c r="KC39" s="31">
        <v>1.6631944444444446E-2</v>
      </c>
      <c r="KD39" s="31">
        <v>1.6458333333333332E-2</v>
      </c>
      <c r="KE39" s="31">
        <v>1.5914351851851853E-2</v>
      </c>
      <c r="KF39" s="31">
        <v>1.6261574074074074E-2</v>
      </c>
      <c r="KG39" s="31"/>
      <c r="KH39" s="31"/>
      <c r="KI39" s="31"/>
      <c r="KJ39" s="31">
        <v>1.699074074074074E-2</v>
      </c>
      <c r="KK39" s="31"/>
      <c r="KL39" s="31"/>
      <c r="KM39" s="31"/>
      <c r="KN39" s="31">
        <v>1.7291666666666667E-2</v>
      </c>
      <c r="KO39" s="31"/>
      <c r="KP39" s="31"/>
      <c r="KQ39" s="31"/>
      <c r="KR39" s="31"/>
      <c r="KS39" s="31"/>
      <c r="KT39" s="31"/>
      <c r="KU39" s="31"/>
      <c r="KV39" s="31"/>
      <c r="KW39" s="31"/>
      <c r="KX39" s="31">
        <v>1.7384259259259262E-2</v>
      </c>
      <c r="KY39" s="31">
        <v>1.7013888888888887E-2</v>
      </c>
      <c r="KZ39" s="31">
        <v>1.7407407407407406E-2</v>
      </c>
      <c r="LA39" s="31">
        <v>1.7523148148148149E-2</v>
      </c>
      <c r="LB39" s="31">
        <v>1.7534722222222222E-2</v>
      </c>
      <c r="LC39" s="31">
        <v>1.6782407407407409E-2</v>
      </c>
      <c r="LD39" s="31">
        <v>1.6875000000000001E-2</v>
      </c>
      <c r="LE39" s="31">
        <v>1.6712962962962961E-2</v>
      </c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>
        <v>1.712962962962963E-2</v>
      </c>
      <c r="LR39" s="31">
        <v>1.7071759259259259E-2</v>
      </c>
      <c r="LS39" s="31"/>
      <c r="LT39" s="31">
        <v>1.6712962962962961E-2</v>
      </c>
      <c r="LU39" s="31"/>
      <c r="LV39" s="31">
        <v>1.8090277777777778E-2</v>
      </c>
      <c r="LW39" s="31">
        <v>1.7337962962962961E-2</v>
      </c>
      <c r="LX39" s="31">
        <v>1.7800925925925925E-2</v>
      </c>
      <c r="LY39" s="31">
        <v>1.7662037037037035E-2</v>
      </c>
      <c r="LZ39" s="31">
        <v>1.8935185185185183E-2</v>
      </c>
      <c r="MA39" s="31"/>
      <c r="MB39" s="31"/>
      <c r="MC39" s="31"/>
      <c r="MD39" s="31">
        <v>1.8749999999999999E-2</v>
      </c>
      <c r="ME39" s="31"/>
      <c r="MF39" s="31">
        <v>1.7523148148148149E-2</v>
      </c>
      <c r="MG39" s="31"/>
      <c r="MH39" s="31">
        <v>1.8229166666666668E-2</v>
      </c>
      <c r="MI39" s="31"/>
      <c r="MJ39" s="31"/>
      <c r="MK39" s="31">
        <v>1.699074074074074E-2</v>
      </c>
      <c r="ML39" s="31"/>
      <c r="MM39" s="31"/>
      <c r="MN39" s="31"/>
      <c r="MO39" s="31"/>
      <c r="MP39" s="31">
        <v>1.8726851851851852E-2</v>
      </c>
      <c r="MQ39" s="31">
        <v>1.8472222222222223E-2</v>
      </c>
      <c r="MR39" s="31"/>
      <c r="MS39" s="31"/>
      <c r="MT39" s="31"/>
      <c r="MU39" s="31">
        <v>1.7986111111111109E-2</v>
      </c>
      <c r="MV39" s="31"/>
      <c r="MW39" s="31"/>
      <c r="MX39" s="31">
        <v>1.7569444444444447E-2</v>
      </c>
      <c r="MY39" s="31">
        <v>1.7951388888888888E-2</v>
      </c>
      <c r="MZ39" s="31"/>
      <c r="NA39" s="31">
        <v>1.7106481481481483E-2</v>
      </c>
      <c r="NB39" s="31">
        <v>1.7453703703703704E-2</v>
      </c>
      <c r="NC39" s="31"/>
      <c r="ND39" s="31"/>
      <c r="NE39" s="31"/>
      <c r="NF39" s="31">
        <v>1.8912037037037036E-2</v>
      </c>
      <c r="NG39" s="31">
        <v>1.8460648148148146E-2</v>
      </c>
      <c r="NH39" s="31"/>
      <c r="NI39" s="31"/>
      <c r="NJ39" s="31">
        <v>1.7731481481481483E-2</v>
      </c>
      <c r="NK39" s="31"/>
      <c r="NL39" s="31">
        <v>1.8252314814814815E-2</v>
      </c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</row>
    <row r="40" spans="1:467" x14ac:dyDescent="0.2">
      <c r="A40" s="40" t="s">
        <v>230</v>
      </c>
      <c r="B40" s="101"/>
      <c r="C40" s="101"/>
      <c r="D40" s="101"/>
      <c r="E40" s="41" t="s">
        <v>1</v>
      </c>
      <c r="F40" s="42" t="str">
        <f t="shared" si="0"/>
        <v xml:space="preserve"> </v>
      </c>
      <c r="G40" s="42" t="str">
        <f t="shared" si="1"/>
        <v xml:space="preserve"> </v>
      </c>
      <c r="H40" s="42" t="str">
        <f t="shared" si="2"/>
        <v xml:space="preserve"> </v>
      </c>
      <c r="I40" s="42" t="str">
        <f t="shared" si="3"/>
        <v xml:space="preserve"> </v>
      </c>
      <c r="J40" s="42" t="str">
        <f t="shared" si="4"/>
        <v xml:space="preserve"> </v>
      </c>
      <c r="K40" s="42" t="str">
        <f t="shared" si="5"/>
        <v xml:space="preserve"> </v>
      </c>
      <c r="L40" s="42" t="str">
        <f t="shared" si="6"/>
        <v xml:space="preserve"> </v>
      </c>
      <c r="M40" s="42" t="str">
        <f t="shared" si="7"/>
        <v xml:space="preserve"> </v>
      </c>
      <c r="N40" s="42" t="str">
        <f t="shared" si="8"/>
        <v xml:space="preserve"> </v>
      </c>
      <c r="O40" s="42" t="str">
        <f t="shared" si="9"/>
        <v xml:space="preserve"> </v>
      </c>
      <c r="P40" s="42">
        <f t="shared" si="10"/>
        <v>1.8768528967335392E-2</v>
      </c>
      <c r="Q40" s="42">
        <f t="shared" si="11"/>
        <v>1.6514274691358025E-2</v>
      </c>
      <c r="R40" s="42">
        <f t="shared" si="12"/>
        <v>1.6082175925925927E-2</v>
      </c>
      <c r="S40" s="42">
        <f t="shared" si="13"/>
        <v>1.7169312169312171E-2</v>
      </c>
      <c r="T40" s="42">
        <f t="shared" si="14"/>
        <v>1.684542181069959E-2</v>
      </c>
      <c r="U40" s="42">
        <f t="shared" si="16"/>
        <v>1.644375137786596E-2</v>
      </c>
      <c r="V40" s="42">
        <f t="shared" si="17"/>
        <v>1.6592592592592593E-2</v>
      </c>
      <c r="W40" s="42" t="str">
        <f t="shared" si="18"/>
        <v xml:space="preserve"> </v>
      </c>
      <c r="X40" s="92">
        <f t="shared" si="19"/>
        <v>1.5370370370370369E-2</v>
      </c>
      <c r="Y40" s="81">
        <f t="shared" si="20"/>
        <v>71</v>
      </c>
      <c r="Z40" s="98">
        <f t="shared" si="21"/>
        <v>97</v>
      </c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>
        <v>2.0775462962962964E-2</v>
      </c>
      <c r="IO40" s="31">
        <v>1.8634259259259257E-2</v>
      </c>
      <c r="IP40" s="31">
        <v>1.9375E-2</v>
      </c>
      <c r="IQ40" s="31" t="s">
        <v>242</v>
      </c>
      <c r="IR40" s="31" t="s">
        <v>244</v>
      </c>
      <c r="IS40" s="31">
        <v>1.9756944444444445E-2</v>
      </c>
      <c r="IT40" s="31">
        <v>1.9050925925925926E-2</v>
      </c>
      <c r="IU40" s="31"/>
      <c r="IV40" s="31"/>
      <c r="IW40" s="31"/>
      <c r="IX40" s="31">
        <v>2.0902777777777781E-2</v>
      </c>
      <c r="IY40" s="31">
        <v>1.8935185185185183E-2</v>
      </c>
      <c r="IZ40" s="31">
        <v>1.6747685185185185E-2</v>
      </c>
      <c r="JA40" s="31">
        <v>2.0532407407407405E-2</v>
      </c>
      <c r="JB40" s="31"/>
      <c r="JC40" s="31">
        <v>1.6793981481481483E-2</v>
      </c>
      <c r="JD40" s="31"/>
      <c r="JE40" s="31">
        <v>1.6724537037037034E-2</v>
      </c>
      <c r="JF40" s="31"/>
      <c r="JG40" s="31">
        <v>1.6993180941358023E-2</v>
      </c>
      <c r="JH40" s="31"/>
      <c r="JI40" s="31"/>
      <c r="JJ40" s="31"/>
      <c r="JK40" s="31"/>
      <c r="JL40" s="31"/>
      <c r="JM40" s="31">
        <v>1.7199074074074071E-2</v>
      </c>
      <c r="JN40" s="31">
        <v>1.7106481481481483E-2</v>
      </c>
      <c r="JO40" s="31">
        <v>1.699074074074074E-2</v>
      </c>
      <c r="JP40" s="31">
        <v>1.6747685185185185E-2</v>
      </c>
      <c r="JQ40" s="31">
        <v>1.6898148148148148E-2</v>
      </c>
      <c r="JR40" s="31">
        <v>1.7962962962962962E-2</v>
      </c>
      <c r="JS40" s="31"/>
      <c r="JT40" s="31">
        <v>1.6689814814814817E-2</v>
      </c>
      <c r="JU40" s="31">
        <v>1.6527777777777777E-2</v>
      </c>
      <c r="JV40" s="31"/>
      <c r="JW40" s="31"/>
      <c r="JX40" s="31"/>
      <c r="JY40" s="31">
        <v>1.7222222222222222E-2</v>
      </c>
      <c r="JZ40" s="31">
        <v>1.6574074074074074E-2</v>
      </c>
      <c r="KA40" s="31">
        <v>1.6631944444444446E-2</v>
      </c>
      <c r="KB40" s="31">
        <v>1.5752314814814813E-2</v>
      </c>
      <c r="KC40" s="31">
        <v>1.6273148148148148E-2</v>
      </c>
      <c r="KD40" s="31">
        <v>1.5625E-2</v>
      </c>
      <c r="KE40" s="31">
        <v>1.5370370370370369E-2</v>
      </c>
      <c r="KF40" s="31">
        <v>1.5613425925925926E-2</v>
      </c>
      <c r="KG40" s="31"/>
      <c r="KH40" s="31">
        <v>1.6134259259259261E-2</v>
      </c>
      <c r="KI40" s="31"/>
      <c r="KJ40" s="31">
        <v>1.59375E-2</v>
      </c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 t="s">
        <v>308</v>
      </c>
      <c r="KV40" s="31"/>
      <c r="KW40" s="31"/>
      <c r="KX40" s="31"/>
      <c r="KY40" s="31"/>
      <c r="KZ40" s="31"/>
      <c r="LA40" s="31"/>
      <c r="LB40" s="31">
        <v>1.6747685185185185E-2</v>
      </c>
      <c r="LC40" s="31" t="s">
        <v>312</v>
      </c>
      <c r="LD40" s="31">
        <v>1.6377314814814813E-2</v>
      </c>
      <c r="LE40" s="31">
        <v>1.5833333333333335E-2</v>
      </c>
      <c r="LF40" s="31">
        <v>1.5370370370370369E-2</v>
      </c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>
        <v>1.7870370370370373E-2</v>
      </c>
      <c r="LW40" s="31"/>
      <c r="LX40" s="31"/>
      <c r="LY40" s="31">
        <v>1.695601851851852E-2</v>
      </c>
      <c r="LZ40" s="31"/>
      <c r="MA40" s="31"/>
      <c r="MB40" s="31"/>
      <c r="MC40" s="31">
        <v>1.8217592592592594E-2</v>
      </c>
      <c r="MD40" s="31"/>
      <c r="ME40" s="31"/>
      <c r="MF40" s="31">
        <v>1.6608796296296299E-2</v>
      </c>
      <c r="MG40" s="31">
        <v>1.7534722222222222E-2</v>
      </c>
      <c r="MH40" s="31">
        <v>1.6979166666666667E-2</v>
      </c>
      <c r="MI40" s="31">
        <v>1.6018518518518519E-2</v>
      </c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>
        <v>1.6712962962962961E-2</v>
      </c>
      <c r="MZ40" s="31">
        <v>1.8518518518518521E-2</v>
      </c>
      <c r="NA40" s="31"/>
      <c r="NB40" s="31"/>
      <c r="NC40" s="31"/>
      <c r="ND40" s="31"/>
      <c r="NE40" s="31">
        <v>1.7361111111111112E-2</v>
      </c>
      <c r="NF40" s="31">
        <v>1.7499999999999998E-2</v>
      </c>
      <c r="NG40" s="31">
        <v>1.5995370370370372E-2</v>
      </c>
      <c r="NH40" s="31">
        <v>1.6620370370370372E-2</v>
      </c>
      <c r="NI40" s="31"/>
      <c r="NJ40" s="31">
        <v>1.6145833333333335E-2</v>
      </c>
      <c r="NK40" s="31">
        <v>1.6157407407407409E-2</v>
      </c>
      <c r="NL40" s="31">
        <v>1.6597222222222222E-2</v>
      </c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>
        <v>1.7303240740740741E-2</v>
      </c>
      <c r="NZ40" s="31">
        <v>1.7986111111111109E-2</v>
      </c>
      <c r="OA40" s="31">
        <v>1.6168981481481482E-2</v>
      </c>
      <c r="OB40" s="31"/>
      <c r="OC40" s="31">
        <v>1.6550925925925924E-2</v>
      </c>
      <c r="OD40" s="31">
        <v>1.6307870370370372E-2</v>
      </c>
      <c r="OE40" s="31"/>
      <c r="OF40" s="31"/>
      <c r="OG40" s="31"/>
      <c r="OH40" s="31">
        <v>1.6053240740740739E-2</v>
      </c>
      <c r="OI40" s="31"/>
      <c r="OJ40" s="31">
        <v>1.6712962962962961E-2</v>
      </c>
      <c r="OK40" s="31">
        <v>1.6006944444444445E-2</v>
      </c>
      <c r="OL40" s="31">
        <v>1.6886574074074075E-2</v>
      </c>
      <c r="OM40" s="31"/>
      <c r="ON40" s="31">
        <v>1.5995370370370372E-2</v>
      </c>
      <c r="OO40" s="31">
        <v>1.5405092592592593E-2</v>
      </c>
      <c r="OP40" s="31">
        <v>1.5947701719576719E-2</v>
      </c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>
        <v>1.7245370370370369E-2</v>
      </c>
      <c r="PN40" s="31">
        <v>1.6030092592592592E-2</v>
      </c>
      <c r="PO40" s="31"/>
      <c r="PP40" s="31">
        <v>1.5717592592592592E-2</v>
      </c>
      <c r="PQ40" s="31">
        <v>1.6793981481481483E-2</v>
      </c>
      <c r="PR40" s="31">
        <v>1.7175925925925924E-2</v>
      </c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</row>
    <row r="41" spans="1:467" hidden="1" x14ac:dyDescent="0.2">
      <c r="A41" s="40" t="s">
        <v>202</v>
      </c>
      <c r="B41" s="101"/>
      <c r="C41" s="101"/>
      <c r="D41" s="101"/>
      <c r="E41" s="41" t="s">
        <v>1</v>
      </c>
      <c r="F41" s="42" t="str">
        <f t="shared" si="0"/>
        <v xml:space="preserve"> </v>
      </c>
      <c r="G41" s="42" t="str">
        <f t="shared" si="1"/>
        <v xml:space="preserve"> </v>
      </c>
      <c r="H41" s="42" t="str">
        <f t="shared" si="2"/>
        <v xml:space="preserve"> </v>
      </c>
      <c r="I41" s="42" t="str">
        <f t="shared" si="3"/>
        <v xml:space="preserve"> </v>
      </c>
      <c r="J41" s="42" t="str">
        <f t="shared" si="4"/>
        <v xml:space="preserve"> </v>
      </c>
      <c r="K41" s="42" t="str">
        <f t="shared" si="5"/>
        <v xml:space="preserve"> </v>
      </c>
      <c r="L41" s="42" t="str">
        <f t="shared" si="6"/>
        <v xml:space="preserve"> </v>
      </c>
      <c r="M41" s="42" t="str">
        <f t="shared" si="7"/>
        <v xml:space="preserve"> </v>
      </c>
      <c r="N41" s="42" t="str">
        <f t="shared" si="8"/>
        <v xml:space="preserve"> </v>
      </c>
      <c r="O41" s="42">
        <f t="shared" si="9"/>
        <v>1.7277199074074073E-2</v>
      </c>
      <c r="P41" s="42" t="str">
        <f t="shared" si="10"/>
        <v xml:space="preserve"> </v>
      </c>
      <c r="Q41" s="42" t="str">
        <f t="shared" si="11"/>
        <v xml:space="preserve"> </v>
      </c>
      <c r="R41" s="42" t="str">
        <f t="shared" si="12"/>
        <v xml:space="preserve"> </v>
      </c>
      <c r="S41" s="42" t="str">
        <f t="shared" si="13"/>
        <v xml:space="preserve"> </v>
      </c>
      <c r="T41" s="42" t="str">
        <f t="shared" si="14"/>
        <v xml:space="preserve"> </v>
      </c>
      <c r="U41" s="42" t="str">
        <f t="shared" si="16"/>
        <v xml:space="preserve"> </v>
      </c>
      <c r="V41" s="42" t="str">
        <f t="shared" si="17"/>
        <v xml:space="preserve"> </v>
      </c>
      <c r="W41" s="42" t="str">
        <f t="shared" si="18"/>
        <v xml:space="preserve"> </v>
      </c>
      <c r="X41" s="92">
        <f t="shared" si="19"/>
        <v>1.5509259259259257E-2</v>
      </c>
      <c r="Y41" s="81">
        <f t="shared" si="20"/>
        <v>4</v>
      </c>
      <c r="Z41" s="98">
        <f t="shared" si="21"/>
        <v>4</v>
      </c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>
        <v>1.8865740740740742E-2</v>
      </c>
      <c r="HS41" s="31">
        <v>1.861111111111111E-2</v>
      </c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>
        <v>1.5509259259259257E-2</v>
      </c>
      <c r="IG41" s="31">
        <v>1.6122685185185184E-2</v>
      </c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</row>
    <row r="42" spans="1:467" hidden="1" x14ac:dyDescent="0.2">
      <c r="A42" s="40" t="s">
        <v>17</v>
      </c>
      <c r="B42" s="101"/>
      <c r="C42" s="101"/>
      <c r="D42" s="101"/>
      <c r="E42" s="41" t="s">
        <v>1</v>
      </c>
      <c r="F42" s="42" t="str">
        <f t="shared" si="0"/>
        <v xml:space="preserve"> </v>
      </c>
      <c r="G42" s="42" t="str">
        <f t="shared" si="1"/>
        <v xml:space="preserve"> </v>
      </c>
      <c r="H42" s="42" t="str">
        <f t="shared" si="2"/>
        <v xml:space="preserve"> </v>
      </c>
      <c r="I42" s="42" t="str">
        <f t="shared" si="3"/>
        <v xml:space="preserve"> </v>
      </c>
      <c r="J42" s="42" t="str">
        <f t="shared" si="4"/>
        <v xml:space="preserve"> </v>
      </c>
      <c r="K42" s="42" t="str">
        <f t="shared" si="5"/>
        <v xml:space="preserve"> </v>
      </c>
      <c r="L42" s="42" t="str">
        <f t="shared" si="6"/>
        <v xml:space="preserve"> </v>
      </c>
      <c r="M42" s="42" t="str">
        <f t="shared" si="7"/>
        <v xml:space="preserve"> </v>
      </c>
      <c r="N42" s="42" t="str">
        <f t="shared" si="8"/>
        <v xml:space="preserve"> </v>
      </c>
      <c r="O42" s="42" t="str">
        <f t="shared" si="9"/>
        <v xml:space="preserve"> </v>
      </c>
      <c r="P42" s="42">
        <f t="shared" si="10"/>
        <v>1.5520833333333333E-2</v>
      </c>
      <c r="Q42" s="42" t="str">
        <f t="shared" si="11"/>
        <v xml:space="preserve"> </v>
      </c>
      <c r="R42" s="42" t="str">
        <f t="shared" si="12"/>
        <v xml:space="preserve"> </v>
      </c>
      <c r="S42" s="42" t="str">
        <f t="shared" si="13"/>
        <v xml:space="preserve"> </v>
      </c>
      <c r="T42" s="42" t="str">
        <f t="shared" si="14"/>
        <v xml:space="preserve"> </v>
      </c>
      <c r="U42" s="42" t="str">
        <f t="shared" si="16"/>
        <v xml:space="preserve"> </v>
      </c>
      <c r="V42" s="42" t="str">
        <f t="shared" si="17"/>
        <v xml:space="preserve"> </v>
      </c>
      <c r="W42" s="42" t="str">
        <f t="shared" si="18"/>
        <v xml:space="preserve"> </v>
      </c>
      <c r="X42" s="92">
        <f t="shared" si="19"/>
        <v>1.5520833333333333E-2</v>
      </c>
      <c r="Y42" s="81">
        <f t="shared" si="20"/>
        <v>1</v>
      </c>
      <c r="Z42" s="98">
        <f t="shared" si="21"/>
        <v>2</v>
      </c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>
        <v>1.5520833333333333E-2</v>
      </c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</row>
    <row r="43" spans="1:467" hidden="1" x14ac:dyDescent="0.2">
      <c r="A43" s="40" t="s">
        <v>196</v>
      </c>
      <c r="B43" s="101"/>
      <c r="C43" s="101"/>
      <c r="D43" s="101"/>
      <c r="E43" s="41" t="s">
        <v>1</v>
      </c>
      <c r="F43" s="42" t="str">
        <f t="shared" si="0"/>
        <v xml:space="preserve"> </v>
      </c>
      <c r="G43" s="42" t="str">
        <f t="shared" si="1"/>
        <v xml:space="preserve"> </v>
      </c>
      <c r="H43" s="42" t="str">
        <f t="shared" si="2"/>
        <v xml:space="preserve"> </v>
      </c>
      <c r="I43" s="42" t="str">
        <f t="shared" si="3"/>
        <v xml:space="preserve"> </v>
      </c>
      <c r="J43" s="42" t="str">
        <f t="shared" si="4"/>
        <v xml:space="preserve"> </v>
      </c>
      <c r="K43" s="42" t="str">
        <f t="shared" si="5"/>
        <v xml:space="preserve"> </v>
      </c>
      <c r="L43" s="42" t="str">
        <f t="shared" si="6"/>
        <v xml:space="preserve"> </v>
      </c>
      <c r="M43" s="42" t="str">
        <f t="shared" si="7"/>
        <v xml:space="preserve"> </v>
      </c>
      <c r="N43" s="42" t="str">
        <f t="shared" si="8"/>
        <v xml:space="preserve"> </v>
      </c>
      <c r="O43" s="42">
        <f t="shared" si="9"/>
        <v>1.6082175925925927E-2</v>
      </c>
      <c r="P43" s="42" t="str">
        <f t="shared" si="10"/>
        <v xml:space="preserve"> </v>
      </c>
      <c r="Q43" s="42" t="str">
        <f t="shared" si="11"/>
        <v xml:space="preserve"> </v>
      </c>
      <c r="R43" s="42" t="str">
        <f t="shared" si="12"/>
        <v xml:space="preserve"> </v>
      </c>
      <c r="S43" s="42" t="str">
        <f t="shared" si="13"/>
        <v xml:space="preserve"> </v>
      </c>
      <c r="T43" s="42" t="str">
        <f t="shared" si="14"/>
        <v xml:space="preserve"> </v>
      </c>
      <c r="U43" s="42" t="str">
        <f t="shared" si="16"/>
        <v xml:space="preserve"> </v>
      </c>
      <c r="V43" s="42" t="str">
        <f t="shared" si="17"/>
        <v xml:space="preserve"> </v>
      </c>
      <c r="W43" s="42" t="str">
        <f t="shared" si="18"/>
        <v xml:space="preserve"> </v>
      </c>
      <c r="X43" s="92">
        <f t="shared" si="19"/>
        <v>1.5590277777777778E-2</v>
      </c>
      <c r="Y43" s="81">
        <f t="shared" si="20"/>
        <v>2</v>
      </c>
      <c r="Z43" s="98">
        <f t="shared" si="21"/>
        <v>2</v>
      </c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>
        <v>1.6574074074074074E-2</v>
      </c>
      <c r="HP43" s="31"/>
      <c r="HQ43" s="31">
        <v>1.5590277777777778E-2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</row>
    <row r="44" spans="1:467" x14ac:dyDescent="0.2">
      <c r="A44" s="40" t="s">
        <v>104</v>
      </c>
      <c r="B44" s="101"/>
      <c r="C44" s="101"/>
      <c r="D44" s="101"/>
      <c r="E44" s="41" t="s">
        <v>1</v>
      </c>
      <c r="F44" s="42" t="str">
        <f t="shared" si="0"/>
        <v xml:space="preserve"> </v>
      </c>
      <c r="G44" s="42" t="str">
        <f t="shared" si="1"/>
        <v xml:space="preserve"> </v>
      </c>
      <c r="H44" s="42" t="str">
        <f t="shared" si="2"/>
        <v xml:space="preserve"> </v>
      </c>
      <c r="I44" s="42" t="str">
        <f t="shared" si="3"/>
        <v xml:space="preserve"> </v>
      </c>
      <c r="J44" s="42" t="str">
        <f t="shared" si="4"/>
        <v xml:space="preserve"> </v>
      </c>
      <c r="K44" s="42" t="str">
        <f t="shared" si="5"/>
        <v xml:space="preserve"> </v>
      </c>
      <c r="L44" s="42">
        <f t="shared" si="6"/>
        <v>1.5775462962962963E-2</v>
      </c>
      <c r="M44" s="42">
        <f t="shared" si="7"/>
        <v>1.6186342592592592E-2</v>
      </c>
      <c r="N44" s="42">
        <f t="shared" si="8"/>
        <v>1.5601851851851851E-2</v>
      </c>
      <c r="O44" s="42" t="str">
        <f t="shared" si="9"/>
        <v xml:space="preserve"> </v>
      </c>
      <c r="P44" s="42" t="str">
        <f t="shared" si="10"/>
        <v xml:space="preserve"> </v>
      </c>
      <c r="Q44" s="42">
        <f t="shared" si="11"/>
        <v>1.6574074074074074E-2</v>
      </c>
      <c r="R44" s="42" t="str">
        <f t="shared" si="12"/>
        <v xml:space="preserve"> </v>
      </c>
      <c r="S44" s="42" t="str">
        <f t="shared" si="13"/>
        <v xml:space="preserve"> </v>
      </c>
      <c r="T44" s="42" t="str">
        <f t="shared" si="14"/>
        <v xml:space="preserve"> </v>
      </c>
      <c r="U44" s="42">
        <f t="shared" si="16"/>
        <v>1.6516203703703703E-2</v>
      </c>
      <c r="V44" s="42" t="str">
        <f t="shared" si="17"/>
        <v xml:space="preserve"> </v>
      </c>
      <c r="W44" s="42" t="str">
        <f t="shared" si="18"/>
        <v xml:space="preserve"> </v>
      </c>
      <c r="X44" s="92">
        <f t="shared" si="19"/>
        <v>1.5601851851851851E-2</v>
      </c>
      <c r="Y44" s="81">
        <f t="shared" si="20"/>
        <v>8</v>
      </c>
      <c r="Z44" s="98">
        <f t="shared" si="21"/>
        <v>22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>
        <v>1.5925925925925927E-2</v>
      </c>
      <c r="ET44" s="31"/>
      <c r="EU44" s="31"/>
      <c r="EV44" s="31"/>
      <c r="EW44" s="31"/>
      <c r="EX44" s="31"/>
      <c r="EY44" s="31"/>
      <c r="EZ44" s="31"/>
      <c r="FA44" s="31">
        <v>1.5625E-2</v>
      </c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>
        <v>1.6377314814814813E-2</v>
      </c>
      <c r="FO44" s="31"/>
      <c r="FP44" s="31">
        <v>1.5995370370370372E-2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>
        <v>1.5601851851851851E-2</v>
      </c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>
        <v>1.6597222222222222E-2</v>
      </c>
      <c r="KA44" s="31">
        <v>1.6550925925925924E-2</v>
      </c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>
        <v>1.6516203703703703E-2</v>
      </c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</row>
    <row r="45" spans="1:467" x14ac:dyDescent="0.2">
      <c r="A45" s="40" t="s">
        <v>227</v>
      </c>
      <c r="B45" s="101"/>
      <c r="C45" s="101"/>
      <c r="D45" s="101"/>
      <c r="E45" s="41" t="s">
        <v>1</v>
      </c>
      <c r="F45" s="42" t="str">
        <f t="shared" si="0"/>
        <v xml:space="preserve"> </v>
      </c>
      <c r="G45" s="42" t="str">
        <f t="shared" si="1"/>
        <v xml:space="preserve"> </v>
      </c>
      <c r="H45" s="42" t="str">
        <f t="shared" si="2"/>
        <v xml:space="preserve"> </v>
      </c>
      <c r="I45" s="42" t="str">
        <f t="shared" si="3"/>
        <v xml:space="preserve"> </v>
      </c>
      <c r="J45" s="42" t="str">
        <f t="shared" si="4"/>
        <v xml:space="preserve"> </v>
      </c>
      <c r="K45" s="42" t="str">
        <f t="shared" si="5"/>
        <v xml:space="preserve"> </v>
      </c>
      <c r="L45" s="42" t="str">
        <f t="shared" si="6"/>
        <v xml:space="preserve"> </v>
      </c>
      <c r="M45" s="42" t="str">
        <f t="shared" si="7"/>
        <v xml:space="preserve"> </v>
      </c>
      <c r="N45" s="42" t="str">
        <f t="shared" si="8"/>
        <v xml:space="preserve"> </v>
      </c>
      <c r="O45" s="42" t="str">
        <f t="shared" si="9"/>
        <v xml:space="preserve"> </v>
      </c>
      <c r="P45" s="42">
        <f t="shared" si="10"/>
        <v>1.7330209538966048E-2</v>
      </c>
      <c r="Q45" s="42">
        <f t="shared" si="11"/>
        <v>1.6371527777777777E-2</v>
      </c>
      <c r="R45" s="42">
        <f t="shared" si="12"/>
        <v>1.7156084656084657E-2</v>
      </c>
      <c r="S45" s="42">
        <f t="shared" si="13"/>
        <v>1.6192129629629629E-2</v>
      </c>
      <c r="T45" s="42">
        <f t="shared" si="14"/>
        <v>1.7187499999999998E-2</v>
      </c>
      <c r="U45" s="42" t="str">
        <f t="shared" si="16"/>
        <v xml:space="preserve"> </v>
      </c>
      <c r="V45" s="42" t="str">
        <f t="shared" si="17"/>
        <v xml:space="preserve"> </v>
      </c>
      <c r="W45" s="42" t="str">
        <f t="shared" si="18"/>
        <v xml:space="preserve"> </v>
      </c>
      <c r="X45" s="92">
        <f t="shared" si="19"/>
        <v>1.5601851851851851E-2</v>
      </c>
      <c r="Y45" s="81">
        <f t="shared" si="20"/>
        <v>27</v>
      </c>
      <c r="Z45" s="98">
        <f t="shared" si="21"/>
        <v>27</v>
      </c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 t="s">
        <v>159</v>
      </c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>
        <v>1.8657407407407407E-2</v>
      </c>
      <c r="IM45" s="31"/>
      <c r="IN45" s="31"/>
      <c r="IO45" s="31"/>
      <c r="IP45" s="31"/>
      <c r="IQ45" s="31"/>
      <c r="IR45" s="31"/>
      <c r="IS45" s="31">
        <v>1.909722222222222E-2</v>
      </c>
      <c r="IT45" s="31"/>
      <c r="IU45" s="31"/>
      <c r="IV45" s="31">
        <v>1.8090277777777778E-2</v>
      </c>
      <c r="IW45" s="31"/>
      <c r="IX45" s="31"/>
      <c r="IY45" s="31">
        <v>1.7141203703703704E-2</v>
      </c>
      <c r="IZ45" s="31"/>
      <c r="JA45" s="31"/>
      <c r="JB45" s="31"/>
      <c r="JC45" s="31">
        <v>1.6620370370370372E-2</v>
      </c>
      <c r="JD45" s="31">
        <v>1.5983796296296295E-2</v>
      </c>
      <c r="JE45" s="31"/>
      <c r="JF45" s="31">
        <v>1.6921296296296299E-2</v>
      </c>
      <c r="JG45" s="31">
        <v>1.6130102237654317E-2</v>
      </c>
      <c r="JH45" s="31"/>
      <c r="JI45" s="31"/>
      <c r="JJ45" s="31">
        <v>1.6689814814814817E-2</v>
      </c>
      <c r="JK45" s="31">
        <v>1.6261574074074074E-2</v>
      </c>
      <c r="JL45" s="31"/>
      <c r="JM45" s="31"/>
      <c r="JN45" s="31"/>
      <c r="JO45" s="31"/>
      <c r="JP45" s="31">
        <v>1.6493055555555556E-2</v>
      </c>
      <c r="JQ45" s="31"/>
      <c r="JR45" s="31"/>
      <c r="JS45" s="31">
        <v>1.6157407407407409E-2</v>
      </c>
      <c r="JT45" s="31">
        <v>1.6180555555555556E-2</v>
      </c>
      <c r="JU45" s="31"/>
      <c r="JV45" s="31">
        <v>1.7881944444444443E-2</v>
      </c>
      <c r="JW45" s="31"/>
      <c r="JX45" s="31"/>
      <c r="JY45" s="31"/>
      <c r="JZ45" s="31"/>
      <c r="KA45" s="31" t="s">
        <v>53</v>
      </c>
      <c r="KB45" s="31">
        <v>1.5706018518518518E-2</v>
      </c>
      <c r="KC45" s="31"/>
      <c r="KD45" s="31"/>
      <c r="KE45" s="31"/>
      <c r="KF45" s="31">
        <v>1.5601851851851851E-2</v>
      </c>
      <c r="KG45" s="31"/>
      <c r="KH45" s="31"/>
      <c r="KI45" s="31"/>
      <c r="KJ45" s="31"/>
      <c r="KK45" s="31"/>
      <c r="KL45" s="31"/>
      <c r="KM45" s="31">
        <v>1.6712962962962961E-2</v>
      </c>
      <c r="KN45" s="31"/>
      <c r="KO45" s="31"/>
      <c r="KP45" s="31"/>
      <c r="KQ45" s="31">
        <v>1.7824074074074076E-2</v>
      </c>
      <c r="KR45" s="31">
        <v>1.7881944444444443E-2</v>
      </c>
      <c r="KS45" s="31"/>
      <c r="KT45" s="31"/>
      <c r="KU45" s="31"/>
      <c r="KV45" s="31"/>
      <c r="KW45" s="31"/>
      <c r="KX45" s="31"/>
      <c r="KY45" s="31">
        <v>1.6030092592592592E-2</v>
      </c>
      <c r="KZ45" s="31">
        <v>1.8101851851851852E-2</v>
      </c>
      <c r="LA45" s="31"/>
      <c r="LB45" s="31">
        <v>1.7210648148148149E-2</v>
      </c>
      <c r="LC45" s="31"/>
      <c r="LD45" s="31">
        <v>1.6331018518518519E-2</v>
      </c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>
        <v>1.6192129629629629E-2</v>
      </c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>
        <v>1.7187499999999998E-2</v>
      </c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</row>
    <row r="46" spans="1:467" x14ac:dyDescent="0.2">
      <c r="A46" s="40" t="s">
        <v>83</v>
      </c>
      <c r="B46" s="101"/>
      <c r="C46" s="101"/>
      <c r="D46" s="101"/>
      <c r="E46" s="41" t="s">
        <v>1</v>
      </c>
      <c r="F46" s="42" t="str">
        <f t="shared" si="0"/>
        <v xml:space="preserve"> </v>
      </c>
      <c r="G46" s="42" t="str">
        <f t="shared" si="1"/>
        <v xml:space="preserve"> </v>
      </c>
      <c r="H46" s="42" t="str">
        <f t="shared" si="2"/>
        <v xml:space="preserve"> </v>
      </c>
      <c r="I46" s="42" t="str">
        <f t="shared" si="3"/>
        <v xml:space="preserve"> </v>
      </c>
      <c r="J46" s="42" t="str">
        <f t="shared" si="4"/>
        <v xml:space="preserve"> </v>
      </c>
      <c r="K46" s="42">
        <f t="shared" si="5"/>
        <v>1.6869212962962964E-2</v>
      </c>
      <c r="L46" s="42">
        <f t="shared" si="6"/>
        <v>1.6488790954415956E-2</v>
      </c>
      <c r="M46" s="42">
        <f t="shared" si="7"/>
        <v>1.6956983024691358E-2</v>
      </c>
      <c r="N46" s="42">
        <f t="shared" si="8"/>
        <v>1.7485532407407408E-2</v>
      </c>
      <c r="O46" s="42">
        <f t="shared" si="9"/>
        <v>1.7641782407407408E-2</v>
      </c>
      <c r="P46" s="42">
        <f t="shared" si="10"/>
        <v>1.765509259259259E-2</v>
      </c>
      <c r="Q46" s="42" t="str">
        <f t="shared" si="11"/>
        <v xml:space="preserve"> </v>
      </c>
      <c r="R46" s="42">
        <f t="shared" si="12"/>
        <v>1.951388888888889E-2</v>
      </c>
      <c r="S46" s="42" t="str">
        <f t="shared" si="13"/>
        <v xml:space="preserve"> </v>
      </c>
      <c r="T46" s="42">
        <f t="shared" si="14"/>
        <v>1.7438271604938271E-2</v>
      </c>
      <c r="U46" s="42">
        <f t="shared" si="16"/>
        <v>1.7916666666666668E-2</v>
      </c>
      <c r="V46" s="42" t="str">
        <f t="shared" si="17"/>
        <v xml:space="preserve"> </v>
      </c>
      <c r="W46" s="42">
        <f t="shared" si="18"/>
        <v>1.9233217592592593E-2</v>
      </c>
      <c r="X46" s="92">
        <f t="shared" si="19"/>
        <v>1.5659722222222224E-2</v>
      </c>
      <c r="Y46" s="81">
        <f t="shared" si="20"/>
        <v>62</v>
      </c>
      <c r="Z46" s="98">
        <f t="shared" si="21"/>
        <v>190</v>
      </c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>
        <v>1.8055555555555557E-2</v>
      </c>
      <c r="DV46" s="31">
        <v>1.7083333333333336E-2</v>
      </c>
      <c r="DW46" s="31"/>
      <c r="DX46" s="31">
        <v>1.7280092592592593E-2</v>
      </c>
      <c r="DY46" s="31"/>
      <c r="DZ46" s="31"/>
      <c r="EA46" s="31"/>
      <c r="EB46" s="31">
        <v>1.6574074074074074E-2</v>
      </c>
      <c r="EC46" s="31"/>
      <c r="ED46" s="31"/>
      <c r="EE46" s="31"/>
      <c r="EF46" s="31">
        <v>1.6006944444444445E-2</v>
      </c>
      <c r="EG46" s="31"/>
      <c r="EH46" s="31">
        <v>1.621527777777778E-2</v>
      </c>
      <c r="EI46" s="31"/>
      <c r="EJ46" s="31"/>
      <c r="EK46" s="31"/>
      <c r="EL46" s="31"/>
      <c r="EM46" s="31"/>
      <c r="EN46" s="31"/>
      <c r="EO46" s="31"/>
      <c r="EP46" s="31">
        <v>1.7305671296296298E-2</v>
      </c>
      <c r="EQ46" s="31">
        <v>1.6944444444444443E-2</v>
      </c>
      <c r="ER46" s="31">
        <v>1.6006944444444445E-2</v>
      </c>
      <c r="ES46" s="31"/>
      <c r="ET46" s="31">
        <v>1.6516203703703703E-2</v>
      </c>
      <c r="EU46" s="31">
        <v>1.7245370370370369E-2</v>
      </c>
      <c r="EV46" s="31"/>
      <c r="EW46" s="31"/>
      <c r="EX46" s="31"/>
      <c r="EY46" s="31">
        <v>1.6550925925925924E-2</v>
      </c>
      <c r="EZ46" s="31"/>
      <c r="FA46" s="31">
        <v>1.6030092592592592E-2</v>
      </c>
      <c r="FB46" s="31">
        <v>1.5659722222222224E-2</v>
      </c>
      <c r="FC46" s="31">
        <v>1.6840277777777777E-2</v>
      </c>
      <c r="FD46" s="31">
        <v>1.6608796296296299E-2</v>
      </c>
      <c r="FE46" s="31">
        <v>1.6180555555555556E-2</v>
      </c>
      <c r="FF46" s="31"/>
      <c r="FG46" s="31">
        <v>1.6203703703703703E-2</v>
      </c>
      <c r="FH46" s="31">
        <v>1.6261574074074074E-2</v>
      </c>
      <c r="FI46" s="31"/>
      <c r="FJ46" s="31"/>
      <c r="FK46" s="31"/>
      <c r="FL46" s="31"/>
      <c r="FM46" s="31"/>
      <c r="FN46" s="31">
        <v>1.6724537037037034E-2</v>
      </c>
      <c r="FO46" s="31">
        <v>1.6840277777777777E-2</v>
      </c>
      <c r="FP46" s="31">
        <v>1.6770833333333332E-2</v>
      </c>
      <c r="FQ46" s="31">
        <v>1.6689814814814817E-2</v>
      </c>
      <c r="FR46" s="31">
        <v>1.6284722222222221E-2</v>
      </c>
      <c r="FS46" s="31"/>
      <c r="FT46" s="31">
        <v>1.7025462962962961E-2</v>
      </c>
      <c r="FU46" s="31"/>
      <c r="FV46" s="31"/>
      <c r="FW46" s="31"/>
      <c r="FX46" s="31"/>
      <c r="FY46" s="31"/>
      <c r="FZ46" s="31"/>
      <c r="GA46" s="31">
        <v>1.7245370370370369E-2</v>
      </c>
      <c r="GB46" s="31">
        <v>1.7638888888888888E-2</v>
      </c>
      <c r="GC46" s="31">
        <v>1.6493055555555556E-2</v>
      </c>
      <c r="GD46" s="31">
        <v>1.7106481481481483E-2</v>
      </c>
      <c r="GE46" s="31" t="s">
        <v>149</v>
      </c>
      <c r="GF46" s="31"/>
      <c r="GG46" s="31"/>
      <c r="GH46" s="31">
        <v>1.699074074074074E-2</v>
      </c>
      <c r="GI46" s="31">
        <v>1.7673611111111109E-2</v>
      </c>
      <c r="GJ46" s="31"/>
      <c r="GK46" s="31">
        <v>1.8530092592592595E-2</v>
      </c>
      <c r="GL46" s="31">
        <v>1.7395833333333336E-2</v>
      </c>
      <c r="GM46" s="31">
        <v>1.667824074074074E-2</v>
      </c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>
        <v>1.7337962962962961E-2</v>
      </c>
      <c r="HH46" s="31"/>
      <c r="HI46" s="31"/>
      <c r="HJ46" s="31"/>
      <c r="HK46" s="31"/>
      <c r="HL46" s="31"/>
      <c r="HM46" s="31"/>
      <c r="HN46" s="31"/>
      <c r="HO46" s="31"/>
      <c r="HP46" s="31">
        <v>1.7476851851851851E-2</v>
      </c>
      <c r="HQ46" s="31"/>
      <c r="HR46" s="31"/>
      <c r="HS46" s="31">
        <v>1.7395833333333336E-2</v>
      </c>
      <c r="HT46" s="31"/>
      <c r="HU46" s="31"/>
      <c r="HV46" s="31">
        <v>1.8032407407407407E-2</v>
      </c>
      <c r="HW46" s="31"/>
      <c r="HX46" s="31">
        <v>1.7662037037037035E-2</v>
      </c>
      <c r="HY46" s="31"/>
      <c r="HZ46" s="31"/>
      <c r="IA46" s="31"/>
      <c r="IB46" s="31"/>
      <c r="IC46" s="31"/>
      <c r="ID46" s="31"/>
      <c r="IE46" s="31"/>
      <c r="IF46" s="31"/>
      <c r="IG46" s="31"/>
      <c r="IH46" s="31" t="s">
        <v>218</v>
      </c>
      <c r="II46" s="31"/>
      <c r="IJ46" s="31"/>
      <c r="IK46" s="31"/>
      <c r="IL46" s="31"/>
      <c r="IM46" s="31">
        <v>1.7384259259259262E-2</v>
      </c>
      <c r="IN46" s="31"/>
      <c r="IO46" s="31"/>
      <c r="IP46" s="31"/>
      <c r="IQ46" s="31"/>
      <c r="IR46" s="31"/>
      <c r="IS46" s="31">
        <v>1.8287037037037036E-2</v>
      </c>
      <c r="IT46" s="31"/>
      <c r="IU46" s="31"/>
      <c r="IV46" s="31"/>
      <c r="IW46" s="31"/>
      <c r="IX46" s="31">
        <v>1.7858796296296296E-2</v>
      </c>
      <c r="IY46" s="31"/>
      <c r="IZ46" s="31"/>
      <c r="JA46" s="31"/>
      <c r="JB46" s="31">
        <v>1.758101851851852E-2</v>
      </c>
      <c r="JC46" s="31">
        <v>1.7164351851851851E-2</v>
      </c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>
        <v>1.951388888888889E-2</v>
      </c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>
        <v>1.8113425925925925E-2</v>
      </c>
      <c r="MW46" s="31"/>
      <c r="MX46" s="31"/>
      <c r="MY46" s="31">
        <v>1.699074074074074E-2</v>
      </c>
      <c r="MZ46" s="31"/>
      <c r="NA46" s="31">
        <v>1.6898148148148148E-2</v>
      </c>
      <c r="NB46" s="31">
        <v>1.7094907407407409E-2</v>
      </c>
      <c r="NC46" s="31">
        <v>1.7743055555555557E-2</v>
      </c>
      <c r="ND46" s="31"/>
      <c r="NE46" s="31"/>
      <c r="NF46" s="31">
        <v>1.7789351851851851E-2</v>
      </c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>
        <v>1.7916666666666668E-2</v>
      </c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>
        <v>2.0775462962962964E-2</v>
      </c>
      <c r="QI46" s="31">
        <v>1.8912037037037036E-2</v>
      </c>
      <c r="QJ46" s="31">
        <v>1.892361111111111E-2</v>
      </c>
      <c r="QK46" s="31"/>
      <c r="QL46" s="31">
        <v>2.1041666666666667E-2</v>
      </c>
      <c r="QM46" s="31">
        <v>1.8587962962962962E-2</v>
      </c>
      <c r="QN46" s="31">
        <v>1.8518518518518521E-2</v>
      </c>
      <c r="QO46" s="31"/>
      <c r="QP46" s="31">
        <v>1.90625E-2</v>
      </c>
      <c r="QQ46" s="31">
        <v>1.8043981481481484E-2</v>
      </c>
      <c r="QR46" s="31"/>
      <c r="QS46" s="31"/>
      <c r="QT46" s="31"/>
      <c r="QU46" s="31"/>
      <c r="QV46" s="31"/>
      <c r="QW46" s="31"/>
      <c r="QX46" s="31"/>
      <c r="QY46" s="31"/>
    </row>
    <row r="47" spans="1:467" hidden="1" x14ac:dyDescent="0.2">
      <c r="A47" s="40" t="s">
        <v>25</v>
      </c>
      <c r="B47" s="101"/>
      <c r="C47" s="101"/>
      <c r="D47" s="101"/>
      <c r="E47" s="41" t="s">
        <v>1</v>
      </c>
      <c r="F47" s="42" t="str">
        <f t="shared" si="0"/>
        <v xml:space="preserve"> </v>
      </c>
      <c r="G47" s="42">
        <f t="shared" si="1"/>
        <v>1.6277006172839507E-2</v>
      </c>
      <c r="H47" s="42">
        <f t="shared" si="2"/>
        <v>1.6984953703703703E-2</v>
      </c>
      <c r="I47" s="42" t="str">
        <f t="shared" si="3"/>
        <v xml:space="preserve"> </v>
      </c>
      <c r="J47" s="42" t="str">
        <f t="shared" si="4"/>
        <v xml:space="preserve"> </v>
      </c>
      <c r="K47" s="42" t="str">
        <f t="shared" si="5"/>
        <v xml:space="preserve"> </v>
      </c>
      <c r="L47" s="42" t="str">
        <f t="shared" si="6"/>
        <v xml:space="preserve"> </v>
      </c>
      <c r="M47" s="42" t="str">
        <f t="shared" si="7"/>
        <v xml:space="preserve"> </v>
      </c>
      <c r="N47" s="42" t="str">
        <f t="shared" si="8"/>
        <v xml:space="preserve"> </v>
      </c>
      <c r="O47" s="42" t="str">
        <f t="shared" si="9"/>
        <v xml:space="preserve"> </v>
      </c>
      <c r="P47" s="42" t="str">
        <f t="shared" si="10"/>
        <v xml:space="preserve"> </v>
      </c>
      <c r="Q47" s="42" t="str">
        <f t="shared" si="11"/>
        <v xml:space="preserve"> </v>
      </c>
      <c r="R47" s="42" t="str">
        <f t="shared" si="12"/>
        <v xml:space="preserve"> </v>
      </c>
      <c r="S47" s="42" t="str">
        <f t="shared" si="13"/>
        <v xml:space="preserve"> </v>
      </c>
      <c r="T47" s="42" t="str">
        <f t="shared" si="14"/>
        <v xml:space="preserve"> </v>
      </c>
      <c r="U47" s="42" t="str">
        <f t="shared" si="16"/>
        <v xml:space="preserve"> </v>
      </c>
      <c r="V47" s="42" t="str">
        <f t="shared" si="17"/>
        <v xml:space="preserve"> </v>
      </c>
      <c r="W47" s="42" t="str">
        <f t="shared" si="18"/>
        <v xml:space="preserve"> </v>
      </c>
      <c r="X47" s="92">
        <f t="shared" si="19"/>
        <v>1.5682870370370371E-2</v>
      </c>
      <c r="Y47" s="81">
        <f t="shared" si="20"/>
        <v>8</v>
      </c>
      <c r="Z47" s="98">
        <f t="shared" si="21"/>
        <v>9</v>
      </c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>
        <v>1.6840277777777777E-2</v>
      </c>
      <c r="AT47" s="31">
        <v>1.7083333333333336E-2</v>
      </c>
      <c r="AU47" s="31"/>
      <c r="AV47" s="31">
        <v>1.5856481481481482E-2</v>
      </c>
      <c r="AW47" s="31">
        <v>1.6180555555555556E-2</v>
      </c>
      <c r="AX47" s="31"/>
      <c r="AY47" s="31">
        <v>1.6018518518518519E-2</v>
      </c>
      <c r="AZ47" s="31">
        <v>1.5682870370370371E-2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>
        <v>1.6493055555555556E-2</v>
      </c>
      <c r="BL47" s="31">
        <v>1.7476851851851851E-2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</row>
    <row r="48" spans="1:467" x14ac:dyDescent="0.2">
      <c r="A48" s="40" t="s">
        <v>213</v>
      </c>
      <c r="B48" s="101"/>
      <c r="C48" s="101"/>
      <c r="D48" s="101"/>
      <c r="E48" s="41" t="s">
        <v>1</v>
      </c>
      <c r="F48" s="42" t="str">
        <f t="shared" si="0"/>
        <v xml:space="preserve"> </v>
      </c>
      <c r="G48" s="42" t="str">
        <f t="shared" si="1"/>
        <v xml:space="preserve"> </v>
      </c>
      <c r="H48" s="42" t="str">
        <f t="shared" si="2"/>
        <v xml:space="preserve"> </v>
      </c>
      <c r="I48" s="42" t="str">
        <f t="shared" si="3"/>
        <v xml:space="preserve"> </v>
      </c>
      <c r="J48" s="42" t="str">
        <f t="shared" si="4"/>
        <v xml:space="preserve"> </v>
      </c>
      <c r="K48" s="42" t="str">
        <f t="shared" si="5"/>
        <v xml:space="preserve"> </v>
      </c>
      <c r="L48" s="42" t="str">
        <f t="shared" si="6"/>
        <v xml:space="preserve"> </v>
      </c>
      <c r="M48" s="42" t="str">
        <f t="shared" si="7"/>
        <v xml:space="preserve"> </v>
      </c>
      <c r="N48" s="42" t="str">
        <f t="shared" si="8"/>
        <v xml:space="preserve"> </v>
      </c>
      <c r="O48" s="42">
        <f t="shared" si="9"/>
        <v>1.5856481481481482E-2</v>
      </c>
      <c r="P48" s="42">
        <f t="shared" si="10"/>
        <v>1.6383196694958847E-2</v>
      </c>
      <c r="Q48" s="42">
        <f t="shared" si="11"/>
        <v>1.6197916666666666E-2</v>
      </c>
      <c r="R48" s="42">
        <f t="shared" si="12"/>
        <v>1.6134259259259258E-2</v>
      </c>
      <c r="S48" s="42">
        <f t="shared" si="13"/>
        <v>1.6226851851851853E-2</v>
      </c>
      <c r="T48" s="42">
        <f t="shared" si="14"/>
        <v>1.6342592592592593E-2</v>
      </c>
      <c r="U48" s="42">
        <f t="shared" si="16"/>
        <v>1.7858796296296296E-2</v>
      </c>
      <c r="V48" s="42" t="str">
        <f t="shared" si="17"/>
        <v xml:space="preserve"> </v>
      </c>
      <c r="W48" s="42">
        <f t="shared" si="18"/>
        <v>1.6689814814814817E-2</v>
      </c>
      <c r="X48" s="92">
        <f t="shared" si="19"/>
        <v>1.5682870370370371E-2</v>
      </c>
      <c r="Y48" s="81">
        <f t="shared" si="20"/>
        <v>19</v>
      </c>
      <c r="Z48" s="98">
        <f t="shared" si="21"/>
        <v>64</v>
      </c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>
        <v>1.5856481481481482E-2</v>
      </c>
      <c r="IE48" s="31"/>
      <c r="IF48" s="31"/>
      <c r="IG48" s="31"/>
      <c r="IH48" s="31"/>
      <c r="II48" s="31"/>
      <c r="IJ48" s="31"/>
      <c r="IK48" s="31"/>
      <c r="IL48" s="31">
        <v>1.6550925925925924E-2</v>
      </c>
      <c r="IM48" s="31"/>
      <c r="IN48" s="31"/>
      <c r="IO48" s="31">
        <v>1.6840277777777777E-2</v>
      </c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>
        <v>1.636574074074074E-2</v>
      </c>
      <c r="JB48" s="31">
        <v>1.636574074074074E-2</v>
      </c>
      <c r="JC48" s="31">
        <v>1.5833333333333335E-2</v>
      </c>
      <c r="JD48" s="31"/>
      <c r="JE48" s="31"/>
      <c r="JF48" s="31"/>
      <c r="JG48" s="31">
        <v>1.6343161651234568E-2</v>
      </c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>
        <v>1.6087962962962964E-2</v>
      </c>
      <c r="JU48" s="31"/>
      <c r="JV48" s="31"/>
      <c r="JW48" s="31"/>
      <c r="JX48" s="31"/>
      <c r="JY48" s="31"/>
      <c r="JZ48" s="31"/>
      <c r="KA48" s="31"/>
      <c r="KB48" s="31"/>
      <c r="KC48" s="31">
        <v>1.6307870370370372E-2</v>
      </c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>
        <v>1.6238425925925924E-2</v>
      </c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>
        <v>1.6030092592592592E-2</v>
      </c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>
        <v>1.6770833333333332E-2</v>
      </c>
      <c r="ME48" s="31"/>
      <c r="MF48" s="31"/>
      <c r="MG48" s="31"/>
      <c r="MH48" s="31"/>
      <c r="MI48" s="31"/>
      <c r="MJ48" s="31"/>
      <c r="MK48" s="31"/>
      <c r="ML48" s="31">
        <v>1.5682870370370371E-2</v>
      </c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>
        <v>1.6203703703703703E-2</v>
      </c>
      <c r="NH48" s="31">
        <v>1.6620370370370372E-2</v>
      </c>
      <c r="NI48" s="31"/>
      <c r="NJ48" s="31">
        <v>1.6203703703703703E-2</v>
      </c>
      <c r="NK48" s="31"/>
      <c r="NL48" s="31">
        <v>1.6342592592592593E-2</v>
      </c>
      <c r="NM48" s="31"/>
      <c r="NN48" s="31"/>
      <c r="NO48" s="31"/>
      <c r="NP48" s="31"/>
      <c r="NQ48" s="31">
        <v>1.7858796296296296E-2</v>
      </c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>
        <v>1.6689814814814817E-2</v>
      </c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</row>
    <row r="49" spans="1:467" x14ac:dyDescent="0.2">
      <c r="A49" s="40" t="s">
        <v>78</v>
      </c>
      <c r="B49" s="101"/>
      <c r="C49" s="101"/>
      <c r="D49" s="101"/>
      <c r="E49" s="41" t="s">
        <v>1</v>
      </c>
      <c r="F49" s="42" t="str">
        <f t="shared" si="0"/>
        <v xml:space="preserve"> </v>
      </c>
      <c r="G49" s="42" t="str">
        <f t="shared" si="1"/>
        <v xml:space="preserve"> </v>
      </c>
      <c r="H49" s="42" t="str">
        <f t="shared" si="2"/>
        <v xml:space="preserve"> </v>
      </c>
      <c r="I49" s="42" t="str">
        <f t="shared" si="3"/>
        <v xml:space="preserve"> </v>
      </c>
      <c r="J49" s="42">
        <f t="shared" si="4"/>
        <v>1.5856481481481482E-2</v>
      </c>
      <c r="K49" s="42">
        <f t="shared" si="5"/>
        <v>1.6620370370370372E-2</v>
      </c>
      <c r="L49" s="42" t="str">
        <f t="shared" si="6"/>
        <v xml:space="preserve"> </v>
      </c>
      <c r="M49" s="42" t="str">
        <f t="shared" si="7"/>
        <v xml:space="preserve"> </v>
      </c>
      <c r="N49" s="42" t="str">
        <f t="shared" si="8"/>
        <v xml:space="preserve"> </v>
      </c>
      <c r="O49" s="42">
        <f t="shared" si="9"/>
        <v>1.6087962962962964E-2</v>
      </c>
      <c r="P49" s="42">
        <f t="shared" si="10"/>
        <v>1.5954861111111111E-2</v>
      </c>
      <c r="Q49" s="42">
        <f t="shared" si="11"/>
        <v>1.9155092592592592E-2</v>
      </c>
      <c r="R49" s="42">
        <f t="shared" si="12"/>
        <v>1.6469907407407405E-2</v>
      </c>
      <c r="S49" s="42" t="str">
        <f t="shared" si="13"/>
        <v xml:space="preserve"> </v>
      </c>
      <c r="T49" s="42">
        <f t="shared" si="14"/>
        <v>1.6620370370370372E-2</v>
      </c>
      <c r="U49" s="42" t="str">
        <f t="shared" si="16"/>
        <v xml:space="preserve"> </v>
      </c>
      <c r="V49" s="42">
        <f t="shared" si="17"/>
        <v>1.8208333333333333E-2</v>
      </c>
      <c r="W49" s="42" t="str">
        <f t="shared" si="18"/>
        <v xml:space="preserve"> </v>
      </c>
      <c r="X49" s="92">
        <f t="shared" si="19"/>
        <v>1.5717592592592592E-2</v>
      </c>
      <c r="Y49" s="81">
        <f t="shared" si="20"/>
        <v>13</v>
      </c>
      <c r="Z49" s="98">
        <f t="shared" si="21"/>
        <v>13</v>
      </c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>
        <v>1.5856481481481482E-2</v>
      </c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>
        <v>1.6620370370370372E-2</v>
      </c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>
        <v>1.6087962962962964E-2</v>
      </c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>
        <v>1.6192129629629629E-2</v>
      </c>
      <c r="JD49" s="31">
        <v>1.5717592592592592E-2</v>
      </c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>
        <v>1.9155092592592592E-2</v>
      </c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>
        <v>1.6469907407407405E-2</v>
      </c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>
        <v>1.6620370370370372E-2</v>
      </c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>
        <v>1.7222222222222222E-2</v>
      </c>
      <c r="PB49" s="31"/>
      <c r="PC49" s="31"/>
      <c r="PD49" s="31">
        <v>1.7708333333333333E-2</v>
      </c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>
        <v>1.7534722222222222E-2</v>
      </c>
      <c r="PQ49" s="31">
        <v>1.9791666666666666E-2</v>
      </c>
      <c r="PR49" s="31">
        <v>1.8784722222222223E-2</v>
      </c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</row>
    <row r="50" spans="1:467" x14ac:dyDescent="0.2">
      <c r="A50" s="40" t="s">
        <v>259</v>
      </c>
      <c r="B50" s="101"/>
      <c r="C50" s="101"/>
      <c r="D50" s="101"/>
      <c r="E50" s="41" t="s">
        <v>1</v>
      </c>
      <c r="F50" s="42" t="str">
        <f t="shared" si="0"/>
        <v xml:space="preserve"> </v>
      </c>
      <c r="G50" s="42" t="str">
        <f t="shared" si="1"/>
        <v xml:space="preserve"> </v>
      </c>
      <c r="H50" s="42" t="str">
        <f t="shared" si="2"/>
        <v xml:space="preserve"> </v>
      </c>
      <c r="I50" s="42" t="str">
        <f t="shared" si="3"/>
        <v xml:space="preserve"> </v>
      </c>
      <c r="J50" s="42" t="str">
        <f t="shared" si="4"/>
        <v xml:space="preserve"> </v>
      </c>
      <c r="K50" s="42" t="str">
        <f t="shared" si="5"/>
        <v xml:space="preserve"> </v>
      </c>
      <c r="L50" s="42" t="str">
        <f t="shared" si="6"/>
        <v xml:space="preserve"> </v>
      </c>
      <c r="M50" s="42" t="str">
        <f t="shared" si="7"/>
        <v xml:space="preserve"> </v>
      </c>
      <c r="N50" s="42" t="str">
        <f t="shared" si="8"/>
        <v xml:space="preserve"> </v>
      </c>
      <c r="O50" s="42" t="str">
        <f t="shared" si="9"/>
        <v xml:space="preserve"> </v>
      </c>
      <c r="P50" s="42">
        <f t="shared" si="10"/>
        <v>1.5821759259259261E-2</v>
      </c>
      <c r="Q50" s="42">
        <f t="shared" si="11"/>
        <v>1.577546296296296E-2</v>
      </c>
      <c r="R50" s="42" t="str">
        <f t="shared" si="12"/>
        <v xml:space="preserve"> </v>
      </c>
      <c r="S50" s="42" t="str">
        <f t="shared" si="13"/>
        <v xml:space="preserve"> </v>
      </c>
      <c r="T50" s="42" t="str">
        <f t="shared" si="14"/>
        <v xml:space="preserve"> </v>
      </c>
      <c r="U50" s="42" t="str">
        <f t="shared" si="16"/>
        <v xml:space="preserve"> </v>
      </c>
      <c r="V50" s="42" t="str">
        <f t="shared" si="17"/>
        <v xml:space="preserve"> </v>
      </c>
      <c r="W50" s="42" t="str">
        <f t="shared" si="18"/>
        <v xml:space="preserve"> </v>
      </c>
      <c r="X50" s="92">
        <f t="shared" si="19"/>
        <v>1.577546296296296E-2</v>
      </c>
      <c r="Y50" s="81">
        <f t="shared" si="20"/>
        <v>2</v>
      </c>
      <c r="Z50" s="98">
        <f t="shared" si="21"/>
        <v>2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>
        <v>1.5821759259259261E-2</v>
      </c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>
        <v>1.577546296296296E-2</v>
      </c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</row>
    <row r="51" spans="1:467" x14ac:dyDescent="0.2">
      <c r="A51" s="40" t="s">
        <v>205</v>
      </c>
      <c r="B51" s="101"/>
      <c r="C51" s="101"/>
      <c r="D51" s="101"/>
      <c r="E51" s="41" t="s">
        <v>1</v>
      </c>
      <c r="F51" s="42" t="str">
        <f t="shared" si="0"/>
        <v xml:space="preserve"> </v>
      </c>
      <c r="G51" s="42" t="str">
        <f t="shared" si="1"/>
        <v xml:space="preserve"> </v>
      </c>
      <c r="H51" s="42" t="str">
        <f t="shared" si="2"/>
        <v xml:space="preserve"> </v>
      </c>
      <c r="I51" s="42" t="str">
        <f t="shared" si="3"/>
        <v xml:space="preserve"> </v>
      </c>
      <c r="J51" s="42" t="str">
        <f t="shared" si="4"/>
        <v xml:space="preserve"> </v>
      </c>
      <c r="K51" s="42" t="str">
        <f t="shared" si="5"/>
        <v xml:space="preserve"> </v>
      </c>
      <c r="L51" s="42" t="str">
        <f t="shared" si="6"/>
        <v xml:space="preserve"> </v>
      </c>
      <c r="M51" s="42" t="str">
        <f t="shared" si="7"/>
        <v xml:space="preserve"> </v>
      </c>
      <c r="N51" s="42" t="str">
        <f t="shared" si="8"/>
        <v xml:space="preserve"> </v>
      </c>
      <c r="O51" s="42">
        <f t="shared" si="9"/>
        <v>1.7581018518518517E-2</v>
      </c>
      <c r="P51" s="42">
        <f t="shared" si="10"/>
        <v>1.6409932659932659E-2</v>
      </c>
      <c r="Q51" s="42">
        <f t="shared" si="11"/>
        <v>1.6681547619047617E-2</v>
      </c>
      <c r="R51" s="42">
        <f t="shared" si="12"/>
        <v>1.8464988425925925E-2</v>
      </c>
      <c r="S51" s="42">
        <f t="shared" si="13"/>
        <v>1.8825231481481484E-2</v>
      </c>
      <c r="T51" s="42" t="str">
        <f t="shared" si="14"/>
        <v xml:space="preserve"> </v>
      </c>
      <c r="U51" s="42" t="str">
        <f t="shared" si="16"/>
        <v xml:space="preserve"> </v>
      </c>
      <c r="V51" s="42" t="str">
        <f t="shared" si="17"/>
        <v xml:space="preserve"> </v>
      </c>
      <c r="W51" s="42" t="str">
        <f t="shared" si="18"/>
        <v xml:space="preserve"> </v>
      </c>
      <c r="X51" s="92">
        <f t="shared" si="19"/>
        <v>1.5810185185185184E-2</v>
      </c>
      <c r="Y51" s="81">
        <f t="shared" si="20"/>
        <v>30</v>
      </c>
      <c r="Z51" s="98">
        <f t="shared" si="21"/>
        <v>55</v>
      </c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>
        <v>1.7939814814814815E-2</v>
      </c>
      <c r="IA51" s="31">
        <v>1.7222222222222222E-2</v>
      </c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>
        <v>1.6944444444444443E-2</v>
      </c>
      <c r="IM51" s="31">
        <v>1.6550925925925924E-2</v>
      </c>
      <c r="IN51" s="31">
        <v>1.6481481481481482E-2</v>
      </c>
      <c r="IO51" s="31">
        <v>1.6643518518518519E-2</v>
      </c>
      <c r="IP51" s="31">
        <v>1.6111111111111111E-2</v>
      </c>
      <c r="IQ51" s="31">
        <v>1.6006944444444445E-2</v>
      </c>
      <c r="IR51" s="31">
        <v>1.6168981481481482E-2</v>
      </c>
      <c r="IS51" s="31"/>
      <c r="IT51" s="31"/>
      <c r="IU51" s="31"/>
      <c r="IV51" s="31"/>
      <c r="IW51" s="31"/>
      <c r="IX51" s="31"/>
      <c r="IY51" s="31">
        <v>1.6585648148148148E-2</v>
      </c>
      <c r="IZ51" s="31">
        <v>1.6145833333333335E-2</v>
      </c>
      <c r="JA51" s="31"/>
      <c r="JB51" s="31">
        <v>1.653935185185185E-2</v>
      </c>
      <c r="JC51" s="31"/>
      <c r="JD51" s="31"/>
      <c r="JE51" s="31"/>
      <c r="JF51" s="31">
        <v>1.6331018518518519E-2</v>
      </c>
      <c r="JG51" s="31"/>
      <c r="JH51" s="31"/>
      <c r="JI51" s="31"/>
      <c r="JJ51" s="31"/>
      <c r="JK51" s="31"/>
      <c r="JL51" s="31"/>
      <c r="JM51" s="31"/>
      <c r="JN51" s="31">
        <v>1.6863425925925928E-2</v>
      </c>
      <c r="JO51" s="31">
        <v>1.6261574074074074E-2</v>
      </c>
      <c r="JP51" s="31">
        <v>1.6111111111111111E-2</v>
      </c>
      <c r="JQ51" s="31">
        <v>1.6493055555555556E-2</v>
      </c>
      <c r="JR51" s="31">
        <v>1.8368055555555554E-2</v>
      </c>
      <c r="JS51" s="31"/>
      <c r="JT51" s="31"/>
      <c r="JU51" s="31"/>
      <c r="JV51" s="31"/>
      <c r="JW51" s="31"/>
      <c r="JX51" s="31">
        <v>1.6261574074074074E-2</v>
      </c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>
        <v>1.6412037037037037E-2</v>
      </c>
      <c r="KJ51" s="31"/>
      <c r="KK51" s="31"/>
      <c r="KL51" s="31">
        <v>2.0486111111111111E-2</v>
      </c>
      <c r="KM51" s="31">
        <v>1.8506944444444444E-2</v>
      </c>
      <c r="KN51" s="31">
        <v>1.7291666666666667E-2</v>
      </c>
      <c r="KO51" s="31">
        <v>1.7048611111111112E-2</v>
      </c>
      <c r="KP51" s="31"/>
      <c r="KQ51" s="31">
        <v>1.7013888888888887E-2</v>
      </c>
      <c r="KR51" s="31"/>
      <c r="KS51" s="31">
        <v>1.622685185185185E-2</v>
      </c>
      <c r="KT51" s="31"/>
      <c r="KU51" s="31">
        <v>1.5810185185185184E-2</v>
      </c>
      <c r="KV51" s="31">
        <v>2.5335648148148149E-2</v>
      </c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>
        <v>1.982638888888889E-2</v>
      </c>
      <c r="LT51" s="31"/>
      <c r="LU51" s="31"/>
      <c r="LV51" s="31"/>
      <c r="LW51" s="31"/>
      <c r="LX51" s="31">
        <v>1.7824074074074076E-2</v>
      </c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</row>
    <row r="52" spans="1:467" x14ac:dyDescent="0.2">
      <c r="A52" s="40" t="s">
        <v>246</v>
      </c>
      <c r="B52" s="101"/>
      <c r="C52" s="101"/>
      <c r="D52" s="101"/>
      <c r="E52" s="41" t="s">
        <v>1</v>
      </c>
      <c r="F52" s="42" t="str">
        <f t="shared" si="0"/>
        <v xml:space="preserve"> </v>
      </c>
      <c r="G52" s="42" t="str">
        <f t="shared" si="1"/>
        <v xml:space="preserve"> </v>
      </c>
      <c r="H52" s="42" t="str">
        <f t="shared" si="2"/>
        <v xml:space="preserve"> </v>
      </c>
      <c r="I52" s="42" t="str">
        <f t="shared" si="3"/>
        <v xml:space="preserve"> </v>
      </c>
      <c r="J52" s="42" t="str">
        <f t="shared" si="4"/>
        <v xml:space="preserve"> </v>
      </c>
      <c r="K52" s="42" t="str">
        <f t="shared" si="5"/>
        <v xml:space="preserve"> </v>
      </c>
      <c r="L52" s="42" t="str">
        <f t="shared" si="6"/>
        <v xml:space="preserve"> </v>
      </c>
      <c r="M52" s="42" t="str">
        <f t="shared" si="7"/>
        <v xml:space="preserve"> </v>
      </c>
      <c r="N52" s="42" t="str">
        <f t="shared" si="8"/>
        <v xml:space="preserve"> </v>
      </c>
      <c r="O52" s="42" t="str">
        <f t="shared" si="9"/>
        <v xml:space="preserve"> </v>
      </c>
      <c r="P52" s="42">
        <f t="shared" si="10"/>
        <v>2.060185185185185E-2</v>
      </c>
      <c r="Q52" s="42">
        <f t="shared" si="11"/>
        <v>1.8239087301587301E-2</v>
      </c>
      <c r="R52" s="42">
        <f t="shared" si="12"/>
        <v>1.7051504629629628E-2</v>
      </c>
      <c r="S52" s="42">
        <f t="shared" si="13"/>
        <v>1.7460317460317461E-2</v>
      </c>
      <c r="T52" s="42">
        <f t="shared" si="14"/>
        <v>1.6575038580246917E-2</v>
      </c>
      <c r="U52" s="42">
        <f t="shared" si="16"/>
        <v>1.6720975783475787E-2</v>
      </c>
      <c r="V52" s="42">
        <f t="shared" si="17"/>
        <v>1.6506944444444442E-2</v>
      </c>
      <c r="W52" s="42">
        <f t="shared" si="18"/>
        <v>1.6498015873015869E-2</v>
      </c>
      <c r="X52" s="92">
        <f t="shared" si="19"/>
        <v>1.5659722222222224E-2</v>
      </c>
      <c r="Y52" s="81">
        <f t="shared" si="20"/>
        <v>73</v>
      </c>
      <c r="Z52" s="98">
        <f t="shared" si="21"/>
        <v>75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 t="s">
        <v>247</v>
      </c>
      <c r="IV52" s="31"/>
      <c r="IW52" s="31"/>
      <c r="IX52" s="31"/>
      <c r="IY52" s="31"/>
      <c r="IZ52" s="31"/>
      <c r="JA52" s="31"/>
      <c r="JB52" s="31"/>
      <c r="JC52" s="31"/>
      <c r="JD52" s="31"/>
      <c r="JE52" s="31">
        <v>2.0833333333333332E-2</v>
      </c>
      <c r="JF52" s="31"/>
      <c r="JG52" s="31">
        <v>2.0370370370370369E-2</v>
      </c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>
        <v>2.1354166666666664E-2</v>
      </c>
      <c r="JS52" s="31"/>
      <c r="JT52" s="31">
        <v>1.7800925925925925E-2</v>
      </c>
      <c r="JU52" s="31">
        <v>1.7685185185185182E-2</v>
      </c>
      <c r="JV52" s="31">
        <v>1.8865740740740742E-2</v>
      </c>
      <c r="JW52" s="31"/>
      <c r="JX52" s="31">
        <v>1.7476851851851851E-2</v>
      </c>
      <c r="JY52" s="31"/>
      <c r="JZ52" s="31"/>
      <c r="KA52" s="31"/>
      <c r="KB52" s="31">
        <v>1.7569444444444447E-2</v>
      </c>
      <c r="KC52" s="31"/>
      <c r="KD52" s="31"/>
      <c r="KE52" s="31">
        <v>1.6921296296296299E-2</v>
      </c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>
        <v>1.7337962962962961E-2</v>
      </c>
      <c r="LD52" s="31">
        <v>1.7025462962962961E-2</v>
      </c>
      <c r="LE52" s="31">
        <v>1.6863425925925928E-2</v>
      </c>
      <c r="LF52" s="31">
        <v>1.6979166666666667E-2</v>
      </c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>
        <v>1.8032407407407407E-2</v>
      </c>
      <c r="LY52" s="31">
        <v>1.8645833333333334E-2</v>
      </c>
      <c r="LZ52" s="31"/>
      <c r="MA52" s="31"/>
      <c r="MB52" s="31"/>
      <c r="MC52" s="31"/>
      <c r="MD52" s="31">
        <v>1.7638888888888888E-2</v>
      </c>
      <c r="ME52" s="31" t="s">
        <v>340</v>
      </c>
      <c r="MF52" s="31">
        <v>1.7303240740740741E-2</v>
      </c>
      <c r="MG52" s="31">
        <v>1.7303240740740741E-2</v>
      </c>
      <c r="MH52" s="31">
        <v>1.7071759259259259E-2</v>
      </c>
      <c r="MI52" s="31">
        <v>1.622685185185185E-2</v>
      </c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>
        <v>1.7384259259259262E-2</v>
      </c>
      <c r="MV52" s="31">
        <v>1.7847222222222223E-2</v>
      </c>
      <c r="MW52" s="31"/>
      <c r="MX52" s="31">
        <v>1.6134259259259261E-2</v>
      </c>
      <c r="MY52" s="31">
        <v>1.6111111111111111E-2</v>
      </c>
      <c r="MZ52" s="31"/>
      <c r="NA52" s="31">
        <v>1.5995370370370372E-2</v>
      </c>
      <c r="NB52" s="31">
        <v>1.6423611111111111E-2</v>
      </c>
      <c r="NC52" s="31">
        <v>1.7430555555555557E-2</v>
      </c>
      <c r="ND52" s="31"/>
      <c r="NE52" s="31"/>
      <c r="NF52" s="31" t="s">
        <v>359</v>
      </c>
      <c r="NG52" s="31">
        <v>1.6747685185185185E-2</v>
      </c>
      <c r="NH52" s="31">
        <v>1.636574074074074E-2</v>
      </c>
      <c r="NI52" s="31"/>
      <c r="NJ52" s="31"/>
      <c r="NK52" s="31">
        <v>1.6030092592592592E-2</v>
      </c>
      <c r="NL52" s="31">
        <v>1.6608796296296299E-2</v>
      </c>
      <c r="NM52" s="31">
        <v>1.5821759259259261E-2</v>
      </c>
      <c r="NN52" s="31"/>
      <c r="NO52" s="31"/>
      <c r="NP52" s="31"/>
      <c r="NQ52" s="31"/>
      <c r="NR52" s="31"/>
      <c r="NS52" s="31"/>
      <c r="NT52" s="31"/>
      <c r="NU52" s="31"/>
      <c r="NV52" s="31">
        <v>1.6574074074074074E-2</v>
      </c>
      <c r="NW52" s="31">
        <v>1.8518518518518521E-2</v>
      </c>
      <c r="NX52" s="31"/>
      <c r="NY52" s="31">
        <v>1.6608796296296299E-2</v>
      </c>
      <c r="NZ52" s="31"/>
      <c r="OA52" s="31">
        <v>1.6053240740740739E-2</v>
      </c>
      <c r="OB52" s="31">
        <v>1.6909722222222225E-2</v>
      </c>
      <c r="OC52" s="31"/>
      <c r="OD52" s="31"/>
      <c r="OE52" s="31">
        <v>1.6446759259259262E-2</v>
      </c>
      <c r="OF52" s="31">
        <v>1.6805555555555556E-2</v>
      </c>
      <c r="OG52" s="31">
        <v>1.6562500000000001E-2</v>
      </c>
      <c r="OH52" s="31"/>
      <c r="OI52" s="31"/>
      <c r="OJ52" s="31">
        <v>1.6689814814814817E-2</v>
      </c>
      <c r="OK52" s="31"/>
      <c r="OL52" s="31">
        <v>1.7337962962962961E-2</v>
      </c>
      <c r="OM52" s="31">
        <v>1.6331018518518519E-2</v>
      </c>
      <c r="ON52" s="31"/>
      <c r="OO52" s="31"/>
      <c r="OP52" s="31">
        <v>1.6446759259259258E-2</v>
      </c>
      <c r="OQ52" s="31">
        <v>1.6087962962962964E-2</v>
      </c>
      <c r="OR52" s="31"/>
      <c r="OS52" s="31"/>
      <c r="OT52" s="31"/>
      <c r="OU52" s="31"/>
      <c r="OV52" s="31"/>
      <c r="OW52" s="31"/>
      <c r="OX52" s="31"/>
      <c r="OY52" s="31"/>
      <c r="OZ52" s="31">
        <v>1.7673611111111109E-2</v>
      </c>
      <c r="PA52" s="31">
        <v>1.6377314814814813E-2</v>
      </c>
      <c r="PB52" s="31"/>
      <c r="PC52" s="31">
        <v>1.6643518518518519E-2</v>
      </c>
      <c r="PD52" s="31">
        <v>1.7071759259259259E-2</v>
      </c>
      <c r="PE52" s="31">
        <v>1.6423611111111111E-2</v>
      </c>
      <c r="PF52" s="31"/>
      <c r="PG52" s="31"/>
      <c r="PH52" s="31"/>
      <c r="PI52" s="31">
        <v>1.6296296296296295E-2</v>
      </c>
      <c r="PJ52" s="31">
        <v>1.6064814814814813E-2</v>
      </c>
      <c r="PK52" s="31">
        <v>1.6099537037037037E-2</v>
      </c>
      <c r="PL52" s="31"/>
      <c r="PM52" s="31"/>
      <c r="PN52" s="31"/>
      <c r="PO52" s="31"/>
      <c r="PP52" s="31">
        <v>1.5787037037037037E-2</v>
      </c>
      <c r="PQ52" s="31">
        <v>1.6631944444444446E-2</v>
      </c>
      <c r="PR52" s="31"/>
      <c r="PS52" s="31"/>
      <c r="PT52" s="31"/>
      <c r="PU52" s="31"/>
      <c r="PV52" s="31"/>
      <c r="PW52" s="31"/>
      <c r="PX52" s="31">
        <v>1.7395833333333336E-2</v>
      </c>
      <c r="PY52" s="31" t="s">
        <v>86</v>
      </c>
      <c r="PZ52" s="31">
        <v>1.6967592592592593E-2</v>
      </c>
      <c r="QA52" s="31">
        <v>1.6435185185185188E-2</v>
      </c>
      <c r="QB52" s="31">
        <v>1.6597222222222222E-2</v>
      </c>
      <c r="QC52" s="31">
        <v>1.7013888888888887E-2</v>
      </c>
      <c r="QD52" s="31">
        <v>1.6597222222222222E-2</v>
      </c>
      <c r="QE52" s="31">
        <v>1.6111111111111111E-2</v>
      </c>
      <c r="QF52" s="31"/>
      <c r="QG52" s="31">
        <v>1.6550925925925924E-2</v>
      </c>
      <c r="QH52" s="31">
        <v>1.6875000000000001E-2</v>
      </c>
      <c r="QI52" s="31"/>
      <c r="QJ52" s="31"/>
      <c r="QK52" s="31">
        <v>1.6875000000000001E-2</v>
      </c>
      <c r="QL52" s="31"/>
      <c r="QM52" s="31">
        <v>1.59375E-2</v>
      </c>
      <c r="QN52" s="31">
        <v>1.6064814814814813E-2</v>
      </c>
      <c r="QO52" s="31"/>
      <c r="QP52" s="31">
        <v>1.5891203703703703E-2</v>
      </c>
      <c r="QQ52" s="31">
        <v>1.5659722222222224E-2</v>
      </c>
      <c r="QR52" s="31"/>
      <c r="QS52" s="31"/>
      <c r="QT52" s="31"/>
      <c r="QU52" s="31"/>
      <c r="QV52" s="31"/>
      <c r="QW52" s="31"/>
      <c r="QX52" s="31"/>
      <c r="QY52" s="31"/>
    </row>
    <row r="53" spans="1:467" hidden="1" x14ac:dyDescent="0.2">
      <c r="A53" s="40" t="s">
        <v>30</v>
      </c>
      <c r="B53" s="101"/>
      <c r="C53" s="101"/>
      <c r="D53" s="101"/>
      <c r="E53" s="41" t="s">
        <v>1</v>
      </c>
      <c r="F53" s="42" t="str">
        <f t="shared" si="0"/>
        <v xml:space="preserve"> </v>
      </c>
      <c r="G53" s="42" t="str">
        <f t="shared" si="1"/>
        <v xml:space="preserve"> </v>
      </c>
      <c r="H53" s="42">
        <f t="shared" si="2"/>
        <v>1.6252387152777777E-2</v>
      </c>
      <c r="I53" s="42" t="str">
        <f t="shared" si="3"/>
        <v xml:space="preserve"> </v>
      </c>
      <c r="J53" s="42" t="str">
        <f t="shared" si="4"/>
        <v xml:space="preserve"> </v>
      </c>
      <c r="K53" s="42" t="str">
        <f t="shared" si="5"/>
        <v xml:space="preserve"> </v>
      </c>
      <c r="L53" s="42" t="str">
        <f t="shared" si="6"/>
        <v xml:space="preserve"> </v>
      </c>
      <c r="M53" s="42" t="str">
        <f t="shared" si="7"/>
        <v xml:space="preserve"> </v>
      </c>
      <c r="N53" s="42" t="str">
        <f t="shared" si="8"/>
        <v xml:space="preserve"> </v>
      </c>
      <c r="O53" s="42" t="str">
        <f t="shared" si="9"/>
        <v xml:space="preserve"> </v>
      </c>
      <c r="P53" s="42" t="str">
        <f t="shared" si="10"/>
        <v xml:space="preserve"> </v>
      </c>
      <c r="Q53" s="42" t="str">
        <f t="shared" si="11"/>
        <v xml:space="preserve"> </v>
      </c>
      <c r="R53" s="42" t="str">
        <f t="shared" si="12"/>
        <v xml:space="preserve"> </v>
      </c>
      <c r="S53" s="42" t="str">
        <f t="shared" si="13"/>
        <v xml:space="preserve"> </v>
      </c>
      <c r="T53" s="42" t="str">
        <f t="shared" si="14"/>
        <v xml:space="preserve"> </v>
      </c>
      <c r="U53" s="42" t="str">
        <f t="shared" si="16"/>
        <v xml:space="preserve"> </v>
      </c>
      <c r="V53" s="42" t="str">
        <f t="shared" si="17"/>
        <v xml:space="preserve"> </v>
      </c>
      <c r="W53" s="42" t="str">
        <f t="shared" si="18"/>
        <v xml:space="preserve"> </v>
      </c>
      <c r="X53" s="92">
        <f t="shared" si="19"/>
        <v>1.5856481481481482E-2</v>
      </c>
      <c r="Y53" s="81">
        <f t="shared" si="20"/>
        <v>4</v>
      </c>
      <c r="Z53" s="98">
        <f t="shared" si="21"/>
        <v>8</v>
      </c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>
        <v>1.6805555555555556E-2</v>
      </c>
      <c r="BC53" s="31"/>
      <c r="BD53" s="31"/>
      <c r="BE53" s="31"/>
      <c r="BF53" s="31">
        <v>1.5856481481481482E-2</v>
      </c>
      <c r="BG53" s="31">
        <v>1.6435185185185188E-2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>
        <v>1.5912326388888887E-2</v>
      </c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</row>
    <row r="54" spans="1:467" hidden="1" x14ac:dyDescent="0.2">
      <c r="A54" s="40" t="s">
        <v>19</v>
      </c>
      <c r="B54" s="101"/>
      <c r="C54" s="101"/>
      <c r="D54" s="101"/>
      <c r="E54" s="41" t="s">
        <v>1</v>
      </c>
      <c r="F54" s="42">
        <f t="shared" si="0"/>
        <v>1.6543209876543213E-2</v>
      </c>
      <c r="G54" s="42">
        <f t="shared" si="1"/>
        <v>1.6467013888888889E-2</v>
      </c>
      <c r="H54" s="42">
        <f t="shared" si="2"/>
        <v>1.6921296296296299E-2</v>
      </c>
      <c r="I54" s="42">
        <f t="shared" si="3"/>
        <v>1.6922743055555557E-2</v>
      </c>
      <c r="J54" s="42">
        <f t="shared" si="4"/>
        <v>1.70082304526749E-2</v>
      </c>
      <c r="K54" s="42">
        <f t="shared" si="5"/>
        <v>1.6949404761904763E-2</v>
      </c>
      <c r="L54" s="42">
        <f t="shared" si="6"/>
        <v>1.7576388888888891E-2</v>
      </c>
      <c r="M54" s="42">
        <f t="shared" si="7"/>
        <v>1.7692418981481481E-2</v>
      </c>
      <c r="N54" s="42">
        <f t="shared" si="8"/>
        <v>1.7855489417989416E-2</v>
      </c>
      <c r="O54" s="42">
        <f t="shared" si="9"/>
        <v>1.7581018518518517E-2</v>
      </c>
      <c r="P54" s="42">
        <f t="shared" si="10"/>
        <v>1.8538868527091905E-2</v>
      </c>
      <c r="Q54" s="42" t="str">
        <f t="shared" si="11"/>
        <v xml:space="preserve"> </v>
      </c>
      <c r="R54" s="42">
        <f t="shared" si="12"/>
        <v>1.9000771604938269E-2</v>
      </c>
      <c r="S54" s="42">
        <f t="shared" si="13"/>
        <v>1.7876157407407407E-2</v>
      </c>
      <c r="T54" s="42" t="str">
        <f t="shared" si="14"/>
        <v xml:space="preserve"> </v>
      </c>
      <c r="U54" s="42" t="str">
        <f t="shared" si="16"/>
        <v xml:space="preserve"> </v>
      </c>
      <c r="V54" s="42" t="str">
        <f t="shared" si="17"/>
        <v xml:space="preserve"> </v>
      </c>
      <c r="W54" s="42" t="str">
        <f t="shared" si="18"/>
        <v xml:space="preserve"> </v>
      </c>
      <c r="X54" s="92">
        <f t="shared" si="19"/>
        <v>1.5868055555555555E-2</v>
      </c>
      <c r="Y54" s="81">
        <f t="shared" si="20"/>
        <v>95</v>
      </c>
      <c r="Z54" s="98">
        <f t="shared" si="21"/>
        <v>95</v>
      </c>
      <c r="AA54" s="31">
        <v>1.6898148148148148E-2</v>
      </c>
      <c r="AB54" s="31"/>
      <c r="AC54" s="31"/>
      <c r="AD54" s="31"/>
      <c r="AE54" s="31">
        <v>1.6122685185185184E-2</v>
      </c>
      <c r="AF54" s="31">
        <v>1.6608796296296299E-2</v>
      </c>
      <c r="AG54" s="31">
        <v>1.7708333333333333E-2</v>
      </c>
      <c r="AH54" s="31"/>
      <c r="AI54" s="31"/>
      <c r="AJ54" s="31"/>
      <c r="AK54" s="31"/>
      <c r="AL54" s="31"/>
      <c r="AM54" s="31">
        <v>1.6493055555555556E-2</v>
      </c>
      <c r="AN54" s="31">
        <v>1.6851851851851851E-2</v>
      </c>
      <c r="AO54" s="31"/>
      <c r="AP54" s="31"/>
      <c r="AQ54" s="31"/>
      <c r="AR54" s="31">
        <v>1.650462962962963E-2</v>
      </c>
      <c r="AS54" s="31"/>
      <c r="AT54" s="31" t="s">
        <v>34</v>
      </c>
      <c r="AU54" s="31"/>
      <c r="AV54" s="31">
        <v>1.5914351851851853E-2</v>
      </c>
      <c r="AW54" s="31">
        <v>1.6111111111111111E-2</v>
      </c>
      <c r="AX54" s="31">
        <v>1.6284722222222221E-2</v>
      </c>
      <c r="AY54" s="31">
        <v>1.5868055555555555E-2</v>
      </c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>
        <v>1.6921296296296299E-2</v>
      </c>
      <c r="BU54" s="31"/>
      <c r="BV54" s="31"/>
      <c r="BW54" s="31"/>
      <c r="BX54" s="31"/>
      <c r="BY54" s="31"/>
      <c r="BZ54" s="31"/>
      <c r="CA54" s="31">
        <v>1.6689814814814817E-2</v>
      </c>
      <c r="CB54" s="31">
        <v>1.6666666666666666E-2</v>
      </c>
      <c r="CC54" s="31">
        <v>1.695601851851852E-2</v>
      </c>
      <c r="CD54" s="31">
        <v>1.6527777777777777E-2</v>
      </c>
      <c r="CE54" s="31">
        <v>1.7210648148148149E-2</v>
      </c>
      <c r="CF54" s="31"/>
      <c r="CG54" s="31">
        <v>1.7835648148148149E-2</v>
      </c>
      <c r="CH54" s="31"/>
      <c r="CI54" s="31">
        <v>1.6701388888888887E-2</v>
      </c>
      <c r="CJ54" s="31"/>
      <c r="CK54" s="31">
        <v>1.6793981481481483E-2</v>
      </c>
      <c r="CL54" s="31"/>
      <c r="CM54" s="31"/>
      <c r="CN54" s="31"/>
      <c r="CO54" s="31"/>
      <c r="CP54" s="31"/>
      <c r="CQ54" s="31">
        <v>1.6273148148148148E-2</v>
      </c>
      <c r="CR54" s="31">
        <v>1.7314814814814814E-2</v>
      </c>
      <c r="CS54" s="31">
        <v>1.6932870370370369E-2</v>
      </c>
      <c r="CT54" s="31">
        <v>1.726851851851852E-2</v>
      </c>
      <c r="CU54" s="31"/>
      <c r="CV54" s="31">
        <v>1.7152777777777777E-2</v>
      </c>
      <c r="CW54" s="31"/>
      <c r="CX54" s="31"/>
      <c r="CY54" s="31"/>
      <c r="CZ54" s="31"/>
      <c r="DA54" s="31"/>
      <c r="DB54" s="31"/>
      <c r="DC54" s="31"/>
      <c r="DD54" s="31"/>
      <c r="DE54" s="31"/>
      <c r="DF54" s="31">
        <v>1.726851851851852E-2</v>
      </c>
      <c r="DG54" s="31"/>
      <c r="DH54" s="31"/>
      <c r="DI54" s="31"/>
      <c r="DJ54" s="31"/>
      <c r="DK54" s="31"/>
      <c r="DL54" s="31">
        <v>1.6562500000000001E-2</v>
      </c>
      <c r="DM54" s="31"/>
      <c r="DN54" s="31"/>
      <c r="DO54" s="31">
        <v>1.6864197530864201E-2</v>
      </c>
      <c r="DP54" s="31"/>
      <c r="DQ54" s="31">
        <v>1.7395833333333336E-2</v>
      </c>
      <c r="DR54" s="31"/>
      <c r="DS54" s="31"/>
      <c r="DT54" s="31"/>
      <c r="DU54" s="31"/>
      <c r="DV54" s="31">
        <v>1.726851851851852E-2</v>
      </c>
      <c r="DW54" s="31"/>
      <c r="DX54" s="31"/>
      <c r="DY54" s="31">
        <v>1.6724537037037034E-2</v>
      </c>
      <c r="DZ54" s="31"/>
      <c r="EA54" s="31"/>
      <c r="EB54" s="31">
        <v>1.7534722222222222E-2</v>
      </c>
      <c r="EC54" s="31"/>
      <c r="ED54" s="31">
        <v>1.6562500000000001E-2</v>
      </c>
      <c r="EE54" s="31"/>
      <c r="EF54" s="31">
        <v>1.6666666666666666E-2</v>
      </c>
      <c r="EG54" s="31"/>
      <c r="EH54" s="31"/>
      <c r="EI54" s="31"/>
      <c r="EJ54" s="31"/>
      <c r="EK54" s="31"/>
      <c r="EL54" s="31"/>
      <c r="EM54" s="31">
        <v>1.6493055555555556E-2</v>
      </c>
      <c r="EN54" s="31"/>
      <c r="EO54" s="31">
        <v>1.6689814814814817E-2</v>
      </c>
      <c r="EP54" s="31"/>
      <c r="EQ54" s="31"/>
      <c r="ER54" s="31"/>
      <c r="ES54" s="31"/>
      <c r="ET54" s="31"/>
      <c r="EU54" s="31"/>
      <c r="EV54" s="31"/>
      <c r="EW54" s="31"/>
      <c r="EX54" s="31">
        <v>1.7870370370370373E-2</v>
      </c>
      <c r="EY54" s="31">
        <v>1.7488425925925925E-2</v>
      </c>
      <c r="EZ54" s="31">
        <v>1.9444444444444445E-2</v>
      </c>
      <c r="FA54" s="31">
        <v>1.695601851851852E-2</v>
      </c>
      <c r="FB54" s="31"/>
      <c r="FC54" s="31">
        <v>1.8055555555555557E-2</v>
      </c>
      <c r="FD54" s="31">
        <v>1.8784722222222223E-2</v>
      </c>
      <c r="FE54" s="31">
        <v>1.6423611111111111E-2</v>
      </c>
      <c r="FF54" s="31"/>
      <c r="FG54" s="31">
        <v>1.7592592592592594E-2</v>
      </c>
      <c r="FH54" s="31"/>
      <c r="FI54" s="31">
        <v>1.6458333333333332E-2</v>
      </c>
      <c r="FJ54" s="31"/>
      <c r="FK54" s="31"/>
      <c r="FL54" s="31"/>
      <c r="FM54" s="31"/>
      <c r="FN54" s="31"/>
      <c r="FO54" s="31"/>
      <c r="FP54" s="31"/>
      <c r="FQ54" s="31"/>
      <c r="FR54" s="31">
        <v>1.7210648148148149E-2</v>
      </c>
      <c r="FS54" s="31"/>
      <c r="FT54" s="31"/>
      <c r="FU54" s="31"/>
      <c r="FV54" s="31">
        <v>1.7754629629629631E-2</v>
      </c>
      <c r="FW54" s="31">
        <v>1.7800925925925925E-2</v>
      </c>
      <c r="FX54" s="31"/>
      <c r="FY54" s="31"/>
      <c r="FZ54" s="31"/>
      <c r="GA54" s="31"/>
      <c r="GB54" s="31"/>
      <c r="GC54" s="31"/>
      <c r="GD54" s="31">
        <v>1.7939814814814815E-2</v>
      </c>
      <c r="GE54" s="31">
        <v>1.8067129629629631E-2</v>
      </c>
      <c r="GF54" s="31">
        <v>1.712962962962963E-2</v>
      </c>
      <c r="GG54" s="31"/>
      <c r="GH54" s="31">
        <v>1.7997685185185186E-2</v>
      </c>
      <c r="GI54" s="31">
        <v>1.7638888888888888E-2</v>
      </c>
      <c r="GJ54" s="31">
        <v>1.6747685185185185E-2</v>
      </c>
      <c r="GK54" s="31">
        <v>1.8634259259259257E-2</v>
      </c>
      <c r="GL54" s="31">
        <v>1.7395833333333336E-2</v>
      </c>
      <c r="GM54" s="31">
        <v>1.6944444444444443E-2</v>
      </c>
      <c r="GN54" s="31">
        <v>1.7766203703703704E-2</v>
      </c>
      <c r="GO54" s="31">
        <v>1.7916666666666668E-2</v>
      </c>
      <c r="GP54" s="31"/>
      <c r="GQ54" s="31"/>
      <c r="GR54" s="31"/>
      <c r="GS54" s="31"/>
      <c r="GT54" s="31"/>
      <c r="GU54" s="31"/>
      <c r="GV54" s="31">
        <v>1.8599537037037036E-2</v>
      </c>
      <c r="GW54" s="31"/>
      <c r="GX54" s="31">
        <v>1.7627314814814814E-2</v>
      </c>
      <c r="GY54" s="31">
        <v>1.8541666666666668E-2</v>
      </c>
      <c r="GZ54" s="31"/>
      <c r="HA54" s="31"/>
      <c r="HB54" s="31"/>
      <c r="HC54" s="31"/>
      <c r="HD54" s="31"/>
      <c r="HE54" s="31">
        <v>1.800925925925926E-2</v>
      </c>
      <c r="HF54" s="31">
        <v>1.7199074074074071E-2</v>
      </c>
      <c r="HG54" s="31">
        <v>1.7569444444444447E-2</v>
      </c>
      <c r="HH54" s="31">
        <v>1.8726851851851852E-2</v>
      </c>
      <c r="HI54" s="31">
        <v>1.8298611111111113E-2</v>
      </c>
      <c r="HJ54" s="31">
        <v>1.7303240740740741E-2</v>
      </c>
      <c r="HK54" s="31">
        <v>1.7083333333333336E-2</v>
      </c>
      <c r="HL54" s="31"/>
      <c r="HM54" s="31">
        <v>1.7986111111111109E-2</v>
      </c>
      <c r="HN54" s="31"/>
      <c r="HO54" s="31"/>
      <c r="HP54" s="31">
        <v>1.6516203703703703E-2</v>
      </c>
      <c r="HQ54" s="31" t="s">
        <v>53</v>
      </c>
      <c r="HR54" s="31"/>
      <c r="HS54" s="31"/>
      <c r="HT54" s="31"/>
      <c r="HU54" s="31"/>
      <c r="HV54" s="31"/>
      <c r="HW54" s="31"/>
      <c r="HX54" s="31">
        <v>1.9016203703703705E-2</v>
      </c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>
        <v>1.7407407407407406E-2</v>
      </c>
      <c r="IL54" s="31"/>
      <c r="IM54" s="31"/>
      <c r="IN54" s="31"/>
      <c r="IO54" s="31"/>
      <c r="IP54" s="31">
        <v>1.9467592592592595E-2</v>
      </c>
      <c r="IQ54" s="31"/>
      <c r="IR54" s="31"/>
      <c r="IS54" s="31">
        <v>1.9224537037037037E-2</v>
      </c>
      <c r="IT54" s="31"/>
      <c r="IU54" s="31"/>
      <c r="IV54" s="31"/>
      <c r="IW54" s="31"/>
      <c r="IX54" s="31" t="s">
        <v>262</v>
      </c>
      <c r="IY54" s="31">
        <v>1.877314814814815E-2</v>
      </c>
      <c r="IZ54" s="31"/>
      <c r="JA54" s="31">
        <v>1.8634259259259257E-2</v>
      </c>
      <c r="JB54" s="31"/>
      <c r="JC54" s="31">
        <v>1.8414351851851852E-2</v>
      </c>
      <c r="JD54" s="31"/>
      <c r="JE54" s="31">
        <v>1.832175925925926E-2</v>
      </c>
      <c r="JF54" s="31">
        <v>1.8634259259259257E-2</v>
      </c>
      <c r="JG54" s="31">
        <v>1.7972501929012345E-2</v>
      </c>
      <c r="JH54" s="31"/>
      <c r="JI54" s="31"/>
      <c r="JJ54" s="31"/>
      <c r="JK54" s="31"/>
      <c r="JL54" s="31"/>
      <c r="JM54" s="31"/>
      <c r="JN54" s="31"/>
      <c r="JO54" s="31"/>
      <c r="JP54" s="31"/>
      <c r="JQ54" s="31" t="s">
        <v>86</v>
      </c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>
        <v>1.9004629629629632E-2</v>
      </c>
      <c r="KO54" s="31"/>
      <c r="KP54" s="31"/>
      <c r="KQ54" s="31">
        <v>1.9212962962962963E-2</v>
      </c>
      <c r="KR54" s="31"/>
      <c r="KS54" s="31"/>
      <c r="KT54" s="31"/>
      <c r="KU54" s="31"/>
      <c r="KV54" s="31"/>
      <c r="KW54" s="31">
        <v>1.9583333333333331E-2</v>
      </c>
      <c r="KX54" s="31"/>
      <c r="KY54" s="31">
        <v>1.834490740740741E-2</v>
      </c>
      <c r="KZ54" s="31"/>
      <c r="LA54" s="31">
        <v>1.9305555555555555E-2</v>
      </c>
      <c r="LB54" s="31"/>
      <c r="LC54" s="31">
        <v>1.8553240740740742E-2</v>
      </c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>
        <v>1.8148148148148146E-2</v>
      </c>
      <c r="LR54" s="31">
        <v>1.7604166666666667E-2</v>
      </c>
      <c r="LS54" s="31"/>
      <c r="LT54" s="31"/>
      <c r="LU54" s="31" t="s">
        <v>86</v>
      </c>
      <c r="LV54" s="31"/>
      <c r="LW54" s="31"/>
      <c r="LX54" s="31"/>
      <c r="LY54" s="31"/>
      <c r="LZ54" s="31"/>
      <c r="MA54" s="31" t="s">
        <v>86</v>
      </c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</row>
    <row r="55" spans="1:467" x14ac:dyDescent="0.2">
      <c r="A55" s="40" t="s">
        <v>231</v>
      </c>
      <c r="B55" s="101"/>
      <c r="C55" s="101"/>
      <c r="D55" s="101"/>
      <c r="E55" s="41" t="s">
        <v>1</v>
      </c>
      <c r="F55" s="42" t="str">
        <f t="shared" si="0"/>
        <v xml:space="preserve"> </v>
      </c>
      <c r="G55" s="42" t="str">
        <f t="shared" si="1"/>
        <v xml:space="preserve"> </v>
      </c>
      <c r="H55" s="42" t="str">
        <f t="shared" si="2"/>
        <v xml:space="preserve"> </v>
      </c>
      <c r="I55" s="42" t="str">
        <f t="shared" si="3"/>
        <v xml:space="preserve"> </v>
      </c>
      <c r="J55" s="42" t="str">
        <f t="shared" si="4"/>
        <v xml:space="preserve"> </v>
      </c>
      <c r="K55" s="42" t="str">
        <f t="shared" si="5"/>
        <v xml:space="preserve"> </v>
      </c>
      <c r="L55" s="42" t="str">
        <f t="shared" si="6"/>
        <v xml:space="preserve"> </v>
      </c>
      <c r="M55" s="42" t="str">
        <f t="shared" si="7"/>
        <v xml:space="preserve"> </v>
      </c>
      <c r="N55" s="42" t="str">
        <f t="shared" si="8"/>
        <v xml:space="preserve"> </v>
      </c>
      <c r="O55" s="42" t="str">
        <f t="shared" si="9"/>
        <v xml:space="preserve"> </v>
      </c>
      <c r="P55" s="42">
        <f t="shared" si="10"/>
        <v>1.7150397399507643E-2</v>
      </c>
      <c r="Q55" s="42">
        <f t="shared" si="11"/>
        <v>1.6850308641975304E-2</v>
      </c>
      <c r="R55" s="42" t="str">
        <f t="shared" si="12"/>
        <v xml:space="preserve"> </v>
      </c>
      <c r="S55" s="42" t="str">
        <f t="shared" si="13"/>
        <v xml:space="preserve"> </v>
      </c>
      <c r="T55" s="42" t="str">
        <f t="shared" si="14"/>
        <v xml:space="preserve"> </v>
      </c>
      <c r="U55" s="42">
        <f t="shared" si="16"/>
        <v>1.7092547582304527E-2</v>
      </c>
      <c r="V55" s="42">
        <f t="shared" si="17"/>
        <v>1.7213541666666669E-2</v>
      </c>
      <c r="W55" s="42">
        <f t="shared" si="18"/>
        <v>1.6977719907407408E-2</v>
      </c>
      <c r="X55" s="92">
        <f t="shared" si="19"/>
        <v>1.5960648148148151E-2</v>
      </c>
      <c r="Y55" s="81">
        <f t="shared" si="20"/>
        <v>67</v>
      </c>
      <c r="Z55" s="98">
        <f t="shared" si="21"/>
        <v>75</v>
      </c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>
        <v>1.7395833333333336E-2</v>
      </c>
      <c r="IN55" s="31">
        <v>1.699074074074074E-2</v>
      </c>
      <c r="IO55" s="31">
        <v>1.7615740740740741E-2</v>
      </c>
      <c r="IP55" s="31">
        <v>1.7245370370370369E-2</v>
      </c>
      <c r="IQ55" s="31"/>
      <c r="IR55" s="31">
        <v>1.6747685185185185E-2</v>
      </c>
      <c r="IS55" s="31"/>
      <c r="IT55" s="31">
        <v>1.996527777777778E-2</v>
      </c>
      <c r="IU55" s="31"/>
      <c r="IV55" s="31"/>
      <c r="IW55" s="31"/>
      <c r="IX55" s="31"/>
      <c r="IY55" s="31"/>
      <c r="IZ55" s="31"/>
      <c r="JA55" s="31">
        <v>1.7002314814814814E-2</v>
      </c>
      <c r="JB55" s="31">
        <v>1.6701388888888887E-2</v>
      </c>
      <c r="JC55" s="31">
        <v>1.6643518518518519E-2</v>
      </c>
      <c r="JD55" s="31">
        <v>1.6296296296296295E-2</v>
      </c>
      <c r="JE55" s="31"/>
      <c r="JF55" s="31">
        <v>1.6898148148148148E-2</v>
      </c>
      <c r="JG55" s="31">
        <v>1.6302453979276894E-2</v>
      </c>
      <c r="JH55" s="31">
        <v>1.7893518518518517E-2</v>
      </c>
      <c r="JI55" s="31">
        <v>1.7164351851851851E-2</v>
      </c>
      <c r="JJ55" s="31">
        <v>1.7175925925925924E-2</v>
      </c>
      <c r="JK55" s="31"/>
      <c r="JL55" s="31">
        <v>1.6643518518518519E-2</v>
      </c>
      <c r="JM55" s="31"/>
      <c r="JN55" s="31">
        <v>1.8055555555555557E-2</v>
      </c>
      <c r="JO55" s="31"/>
      <c r="JP55" s="31">
        <v>1.6875000000000001E-2</v>
      </c>
      <c r="JQ55" s="31">
        <v>1.7210648148148149E-2</v>
      </c>
      <c r="JR55" s="31">
        <v>1.8368055555555554E-2</v>
      </c>
      <c r="JS55" s="31">
        <v>1.6782407407407409E-2</v>
      </c>
      <c r="JT55" s="31"/>
      <c r="JU55" s="31">
        <v>1.6597222222222222E-2</v>
      </c>
      <c r="JV55" s="31"/>
      <c r="JW55" s="31">
        <v>1.6597222222222222E-2</v>
      </c>
      <c r="JX55" s="31"/>
      <c r="JY55" s="31"/>
      <c r="JZ55" s="31">
        <v>1.667824074074074E-2</v>
      </c>
      <c r="KA55" s="31"/>
      <c r="KB55" s="31">
        <v>1.6122685185185184E-2</v>
      </c>
      <c r="KC55" s="31">
        <v>1.6527777777777777E-2</v>
      </c>
      <c r="KD55" s="31"/>
      <c r="KE55" s="31">
        <v>1.5995370370370372E-2</v>
      </c>
      <c r="KF55" s="31">
        <v>1.5960648148148151E-2</v>
      </c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>
        <v>1.7824074074074076E-2</v>
      </c>
      <c r="NR55" s="31">
        <v>1.6770833333333332E-2</v>
      </c>
      <c r="NS55" s="31">
        <v>1.6550925925925924E-2</v>
      </c>
      <c r="NT55" s="31">
        <v>1.6712962962962961E-2</v>
      </c>
      <c r="NU55" s="31">
        <v>1.8263888888888889E-2</v>
      </c>
      <c r="NV55" s="31">
        <v>1.6527777777777777E-2</v>
      </c>
      <c r="NW55" s="31"/>
      <c r="NX55" s="31">
        <v>1.7083333333333336E-2</v>
      </c>
      <c r="NY55" s="31"/>
      <c r="NZ55" s="31">
        <v>1.8749999999999999E-2</v>
      </c>
      <c r="OA55" s="31"/>
      <c r="OB55" s="31">
        <v>1.7997685185185186E-2</v>
      </c>
      <c r="OC55" s="31"/>
      <c r="OD55" s="31"/>
      <c r="OE55" s="31">
        <v>1.695601851851852E-2</v>
      </c>
      <c r="OF55" s="31"/>
      <c r="OG55" s="31" t="s">
        <v>368</v>
      </c>
      <c r="OH55" s="31"/>
      <c r="OI55" s="31"/>
      <c r="OJ55" s="31">
        <v>1.6967592592592593E-2</v>
      </c>
      <c r="OK55" s="31">
        <v>1.6712962962962961E-2</v>
      </c>
      <c r="OL55" s="31">
        <v>1.8576388888888889E-2</v>
      </c>
      <c r="OM55" s="31">
        <v>1.712962962962963E-2</v>
      </c>
      <c r="ON55" s="31">
        <v>1.6631944444444446E-2</v>
      </c>
      <c r="OO55" s="31">
        <v>1.6018518518518519E-2</v>
      </c>
      <c r="OP55" s="31">
        <v>1.6138078703703703E-2</v>
      </c>
      <c r="OQ55" s="31">
        <v>1.6053240740740739E-2</v>
      </c>
      <c r="OR55" s="31"/>
      <c r="OS55" s="31"/>
      <c r="OT55" s="31"/>
      <c r="OU55" s="31">
        <v>1.7187499999999998E-2</v>
      </c>
      <c r="OV55" s="31">
        <v>1.6932870370370369E-2</v>
      </c>
      <c r="OW55" s="31">
        <v>1.7048611111111112E-2</v>
      </c>
      <c r="OX55" s="31">
        <v>1.7847222222222223E-2</v>
      </c>
      <c r="OY55" s="31"/>
      <c r="OZ55" s="31">
        <v>1.8240740740740741E-2</v>
      </c>
      <c r="PA55" s="31">
        <v>1.7013888888888887E-2</v>
      </c>
      <c r="PB55" s="31"/>
      <c r="PC55" s="31">
        <v>1.7106481481481483E-2</v>
      </c>
      <c r="PD55" s="31"/>
      <c r="PE55" s="31"/>
      <c r="PF55" s="31"/>
      <c r="PG55" s="31">
        <v>1.8159722222222219E-2</v>
      </c>
      <c r="PH55" s="31"/>
      <c r="PI55" s="31"/>
      <c r="PJ55" s="31"/>
      <c r="PK55" s="31"/>
      <c r="PL55" s="31"/>
      <c r="PM55" s="31"/>
      <c r="PN55" s="31">
        <v>1.6481481481481482E-2</v>
      </c>
      <c r="PO55" s="31">
        <v>1.6828703703703703E-2</v>
      </c>
      <c r="PP55" s="31">
        <v>1.622685185185185E-2</v>
      </c>
      <c r="PQ55" s="31">
        <v>1.7488425925925925E-2</v>
      </c>
      <c r="PR55" s="31"/>
      <c r="PS55" s="31"/>
      <c r="PT55" s="31"/>
      <c r="PU55" s="31"/>
      <c r="PV55" s="31"/>
      <c r="PW55" s="31">
        <v>1.6469907407407405E-2</v>
      </c>
      <c r="PX55" s="31"/>
      <c r="PY55" s="31"/>
      <c r="PZ55" s="31">
        <v>1.7037037037037038E-2</v>
      </c>
      <c r="QA55" s="31"/>
      <c r="QB55" s="31">
        <v>1.6828703703703703E-2</v>
      </c>
      <c r="QC55" s="31">
        <v>1.7939814814814815E-2</v>
      </c>
      <c r="QD55" s="31"/>
      <c r="QE55" s="31">
        <v>1.6400462962962964E-2</v>
      </c>
      <c r="QF55" s="31"/>
      <c r="QG55" s="31">
        <v>1.7175925925925924E-2</v>
      </c>
      <c r="QH55" s="31">
        <v>1.712962962962963E-2</v>
      </c>
      <c r="QI55" s="31"/>
      <c r="QJ55" s="31"/>
      <c r="QK55" s="31"/>
      <c r="QL55" s="31"/>
      <c r="QM55" s="31"/>
      <c r="QN55" s="31"/>
      <c r="QO55" s="31"/>
      <c r="QP55" s="31">
        <v>1.6840277777777777E-2</v>
      </c>
      <c r="QQ55" s="31"/>
      <c r="QR55" s="31"/>
      <c r="QS55" s="31"/>
      <c r="QT55" s="31"/>
      <c r="QU55" s="31"/>
      <c r="QV55" s="31"/>
      <c r="QW55" s="31"/>
      <c r="QX55" s="31"/>
      <c r="QY55" s="31"/>
    </row>
    <row r="56" spans="1:467" x14ac:dyDescent="0.2">
      <c r="A56" s="40" t="s">
        <v>283</v>
      </c>
      <c r="B56" s="101"/>
      <c r="C56" s="101"/>
      <c r="D56" s="101"/>
      <c r="E56" s="41" t="s">
        <v>1</v>
      </c>
      <c r="F56" s="42" t="str">
        <f t="shared" si="0"/>
        <v xml:space="preserve"> </v>
      </c>
      <c r="G56" s="42" t="str">
        <f t="shared" si="1"/>
        <v xml:space="preserve"> </v>
      </c>
      <c r="H56" s="42" t="str">
        <f t="shared" si="2"/>
        <v xml:space="preserve"> </v>
      </c>
      <c r="I56" s="42" t="str">
        <f t="shared" si="3"/>
        <v xml:space="preserve"> </v>
      </c>
      <c r="J56" s="42" t="str">
        <f t="shared" si="4"/>
        <v xml:space="preserve"> </v>
      </c>
      <c r="K56" s="42" t="str">
        <f t="shared" si="5"/>
        <v xml:space="preserve"> </v>
      </c>
      <c r="L56" s="42" t="str">
        <f t="shared" si="6"/>
        <v xml:space="preserve"> </v>
      </c>
      <c r="M56" s="42" t="str">
        <f t="shared" si="7"/>
        <v xml:space="preserve"> </v>
      </c>
      <c r="N56" s="42" t="str">
        <f t="shared" si="8"/>
        <v xml:space="preserve"> </v>
      </c>
      <c r="O56" s="42" t="str">
        <f t="shared" si="9"/>
        <v xml:space="preserve"> </v>
      </c>
      <c r="P56" s="42" t="str">
        <f t="shared" si="10"/>
        <v xml:space="preserve"> </v>
      </c>
      <c r="Q56" s="42">
        <f t="shared" si="11"/>
        <v>1.7582947530864198E-2</v>
      </c>
      <c r="R56" s="42" t="str">
        <f t="shared" si="12"/>
        <v xml:space="preserve"> </v>
      </c>
      <c r="S56" s="42" t="str">
        <f t="shared" si="13"/>
        <v xml:space="preserve"> </v>
      </c>
      <c r="T56" s="42">
        <f t="shared" si="14"/>
        <v>1.6539351851851854E-2</v>
      </c>
      <c r="U56" s="42" t="str">
        <f t="shared" si="16"/>
        <v xml:space="preserve"> </v>
      </c>
      <c r="V56" s="42">
        <f t="shared" si="17"/>
        <v>1.6180555555555559E-2</v>
      </c>
      <c r="W56" s="42">
        <f t="shared" si="18"/>
        <v>1.6634837962962962E-2</v>
      </c>
      <c r="X56" s="92">
        <f t="shared" si="19"/>
        <v>1.5925925925925927E-2</v>
      </c>
      <c r="Y56" s="81">
        <f t="shared" si="20"/>
        <v>22</v>
      </c>
      <c r="Z56" s="98">
        <f t="shared" si="21"/>
        <v>22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>
        <v>1.8194444444444444E-2</v>
      </c>
      <c r="KA56" s="31"/>
      <c r="KB56" s="31">
        <v>1.8159722222222219E-2</v>
      </c>
      <c r="KC56" s="31">
        <v>1.877314814814815E-2</v>
      </c>
      <c r="KD56" s="31">
        <v>1.7314814814814814E-2</v>
      </c>
      <c r="KE56" s="31">
        <v>1.6550925925925924E-2</v>
      </c>
      <c r="KF56" s="31">
        <v>1.650462962962963E-2</v>
      </c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>
        <v>1.6145833333333335E-2</v>
      </c>
      <c r="MV56" s="31">
        <v>1.7280092592592593E-2</v>
      </c>
      <c r="MW56" s="31">
        <v>1.6493055555555556E-2</v>
      </c>
      <c r="MX56" s="31">
        <v>1.6018518518518519E-2</v>
      </c>
      <c r="MY56" s="31">
        <v>1.6249999999999997E-2</v>
      </c>
      <c r="MZ56" s="31"/>
      <c r="NA56" s="31"/>
      <c r="NB56" s="31"/>
      <c r="NC56" s="31"/>
      <c r="ND56" s="31"/>
      <c r="NE56" s="31"/>
      <c r="NF56" s="31">
        <v>1.6377314814814813E-2</v>
      </c>
      <c r="NG56" s="31"/>
      <c r="NH56" s="31"/>
      <c r="NI56" s="31">
        <v>1.8518518518518521E-2</v>
      </c>
      <c r="NJ56" s="31">
        <v>1.5972222222222224E-2</v>
      </c>
      <c r="NK56" s="31">
        <v>1.5995370370370372E-2</v>
      </c>
      <c r="NL56" s="31">
        <v>1.6342592592592593E-2</v>
      </c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>
        <v>1.6435185185185188E-2</v>
      </c>
      <c r="PO56" s="31"/>
      <c r="PP56" s="31">
        <v>1.5925925925925927E-2</v>
      </c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>
        <v>1.7025462962962961E-2</v>
      </c>
      <c r="QD56" s="31">
        <v>1.6620370370370372E-2</v>
      </c>
      <c r="QE56" s="31">
        <v>1.6284722222222221E-2</v>
      </c>
      <c r="QF56" s="31">
        <v>1.6608796296296299E-2</v>
      </c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</row>
    <row r="57" spans="1:467" x14ac:dyDescent="0.2">
      <c r="A57" s="40" t="s">
        <v>270</v>
      </c>
      <c r="B57" s="101"/>
      <c r="C57" s="101"/>
      <c r="D57" s="101"/>
      <c r="E57" s="41" t="s">
        <v>1</v>
      </c>
      <c r="F57" s="42" t="str">
        <f t="shared" si="0"/>
        <v xml:space="preserve"> </v>
      </c>
      <c r="G57" s="42" t="str">
        <f t="shared" si="1"/>
        <v xml:space="preserve"> </v>
      </c>
      <c r="H57" s="42" t="str">
        <f t="shared" si="2"/>
        <v xml:space="preserve"> </v>
      </c>
      <c r="I57" s="42">
        <f t="shared" si="3"/>
        <v>7.5983796296296299E-2</v>
      </c>
      <c r="J57" s="42" t="str">
        <f t="shared" si="4"/>
        <v xml:space="preserve"> </v>
      </c>
      <c r="K57" s="42" t="str">
        <f t="shared" si="5"/>
        <v xml:space="preserve"> </v>
      </c>
      <c r="L57" s="42" t="str">
        <f t="shared" si="6"/>
        <v xml:space="preserve"> </v>
      </c>
      <c r="M57" s="42" t="str">
        <f t="shared" si="7"/>
        <v xml:space="preserve"> </v>
      </c>
      <c r="N57" s="42" t="str">
        <f t="shared" si="8"/>
        <v xml:space="preserve"> </v>
      </c>
      <c r="O57" s="42" t="str">
        <f t="shared" si="9"/>
        <v xml:space="preserve"> </v>
      </c>
      <c r="P57" s="42">
        <f t="shared" si="10"/>
        <v>1.6724537037037038E-2</v>
      </c>
      <c r="Q57" s="42">
        <f t="shared" si="11"/>
        <v>1.6012731481481482E-2</v>
      </c>
      <c r="R57" s="42" t="str">
        <f t="shared" si="12"/>
        <v xml:space="preserve"> </v>
      </c>
      <c r="S57" s="42" t="str">
        <f t="shared" si="13"/>
        <v xml:space="preserve"> </v>
      </c>
      <c r="T57" s="42" t="str">
        <f t="shared" si="14"/>
        <v xml:space="preserve"> </v>
      </c>
      <c r="U57" s="42" t="str">
        <f t="shared" si="16"/>
        <v xml:space="preserve"> </v>
      </c>
      <c r="V57" s="42" t="str">
        <f t="shared" si="17"/>
        <v xml:space="preserve"> </v>
      </c>
      <c r="W57" s="42" t="str">
        <f t="shared" si="18"/>
        <v xml:space="preserve"> </v>
      </c>
      <c r="X57" s="92">
        <f t="shared" si="19"/>
        <v>1.5983796296296295E-2</v>
      </c>
      <c r="Y57" s="81">
        <f t="shared" si="20"/>
        <v>5</v>
      </c>
      <c r="Z57" s="98">
        <f t="shared" si="21"/>
        <v>5</v>
      </c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>
        <v>7.5983796296296299E-2</v>
      </c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>
        <v>1.7013888888888887E-2</v>
      </c>
      <c r="JE57" s="31">
        <v>1.6435185185185188E-2</v>
      </c>
      <c r="JF57" s="31"/>
      <c r="JG57" s="31"/>
      <c r="JH57" s="31"/>
      <c r="JI57" s="31">
        <v>1.5983796296296295E-2</v>
      </c>
      <c r="JJ57" s="31"/>
      <c r="JK57" s="31"/>
      <c r="JL57" s="31"/>
      <c r="JM57" s="31"/>
      <c r="JN57" s="31"/>
      <c r="JO57" s="31"/>
      <c r="JP57" s="31"/>
      <c r="JQ57" s="31">
        <v>1.6041666666666666E-2</v>
      </c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</row>
    <row r="58" spans="1:467" hidden="1" x14ac:dyDescent="0.2">
      <c r="A58" s="40" t="s">
        <v>13</v>
      </c>
      <c r="B58" s="101"/>
      <c r="C58" s="101"/>
      <c r="D58" s="101"/>
      <c r="E58" s="41" t="s">
        <v>1</v>
      </c>
      <c r="F58" s="42">
        <f t="shared" si="0"/>
        <v>1.727141203703704E-2</v>
      </c>
      <c r="G58" s="42">
        <f t="shared" si="1"/>
        <v>1.7000210437710439E-2</v>
      </c>
      <c r="H58" s="42" t="str">
        <f t="shared" si="2"/>
        <v xml:space="preserve"> </v>
      </c>
      <c r="I58" s="42">
        <f t="shared" si="3"/>
        <v>1.6328645833333332E-2</v>
      </c>
      <c r="J58" s="42" t="str">
        <f t="shared" si="4"/>
        <v xml:space="preserve"> </v>
      </c>
      <c r="K58" s="42" t="str">
        <f t="shared" si="5"/>
        <v xml:space="preserve"> </v>
      </c>
      <c r="L58" s="42" t="str">
        <f t="shared" si="6"/>
        <v xml:space="preserve"> </v>
      </c>
      <c r="M58" s="42" t="str">
        <f t="shared" si="7"/>
        <v xml:space="preserve"> </v>
      </c>
      <c r="N58" s="42" t="str">
        <f t="shared" si="8"/>
        <v xml:space="preserve"> </v>
      </c>
      <c r="O58" s="42" t="str">
        <f t="shared" si="9"/>
        <v xml:space="preserve"> </v>
      </c>
      <c r="P58" s="42" t="str">
        <f t="shared" si="10"/>
        <v xml:space="preserve"> </v>
      </c>
      <c r="Q58" s="42" t="str">
        <f t="shared" si="11"/>
        <v xml:space="preserve"> </v>
      </c>
      <c r="R58" s="42" t="str">
        <f t="shared" si="12"/>
        <v xml:space="preserve"> </v>
      </c>
      <c r="S58" s="42" t="str">
        <f t="shared" si="13"/>
        <v xml:space="preserve"> </v>
      </c>
      <c r="T58" s="42" t="str">
        <f t="shared" si="14"/>
        <v xml:space="preserve"> </v>
      </c>
      <c r="U58" s="42" t="str">
        <f t="shared" si="16"/>
        <v xml:space="preserve"> </v>
      </c>
      <c r="V58" s="42" t="str">
        <f t="shared" si="17"/>
        <v xml:space="preserve"> </v>
      </c>
      <c r="W58" s="42" t="str">
        <f t="shared" si="18"/>
        <v xml:space="preserve"> </v>
      </c>
      <c r="X58" s="92">
        <f t="shared" si="19"/>
        <v>1.6053240740740739E-2</v>
      </c>
      <c r="Y58" s="81">
        <f t="shared" si="20"/>
        <v>17</v>
      </c>
      <c r="Z58" s="98">
        <f t="shared" si="21"/>
        <v>24</v>
      </c>
      <c r="AA58" s="31"/>
      <c r="AB58" s="31">
        <v>1.7824074074074076E-2</v>
      </c>
      <c r="AC58" s="31">
        <v>1.695601851851852E-2</v>
      </c>
      <c r="AD58" s="31"/>
      <c r="AE58" s="31">
        <v>1.7199074074074071E-2</v>
      </c>
      <c r="AF58" s="31">
        <v>1.7106481481481483E-2</v>
      </c>
      <c r="AG58" s="31">
        <v>1.8194444444444444E-2</v>
      </c>
      <c r="AH58" s="31">
        <v>1.6701388888888887E-2</v>
      </c>
      <c r="AI58" s="31">
        <v>1.7476851851851851E-2</v>
      </c>
      <c r="AJ58" s="31">
        <v>1.7222222222222222E-2</v>
      </c>
      <c r="AK58" s="31">
        <v>1.712962962962963E-2</v>
      </c>
      <c r="AL58" s="31"/>
      <c r="AM58" s="31">
        <v>1.6527777777777777E-2</v>
      </c>
      <c r="AN58" s="31"/>
      <c r="AO58" s="31">
        <v>1.6909722222222225E-2</v>
      </c>
      <c r="AP58" s="31">
        <v>1.6840277777777777E-2</v>
      </c>
      <c r="AQ58" s="31"/>
      <c r="AR58" s="31">
        <v>1.6793981481481483E-2</v>
      </c>
      <c r="AS58" s="31">
        <v>1.650462962962963E-2</v>
      </c>
      <c r="AT58" s="31"/>
      <c r="AU58" s="31"/>
      <c r="AV58" s="31"/>
      <c r="AW58" s="31"/>
      <c r="AX58" s="31"/>
      <c r="AY58" s="31"/>
      <c r="AZ58" s="31">
        <v>1.6701388888888887E-2</v>
      </c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>
        <v>1.6604050925925925E-2</v>
      </c>
      <c r="CO58" s="31">
        <v>1.6053240740740739E-2</v>
      </c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</row>
    <row r="59" spans="1:467" x14ac:dyDescent="0.2">
      <c r="A59" s="40" t="s">
        <v>122</v>
      </c>
      <c r="B59" s="101"/>
      <c r="C59" s="101"/>
      <c r="D59" s="101"/>
      <c r="E59" s="41" t="s">
        <v>1</v>
      </c>
      <c r="F59" s="42" t="str">
        <f t="shared" si="0"/>
        <v xml:space="preserve"> </v>
      </c>
      <c r="G59" s="42" t="str">
        <f t="shared" si="1"/>
        <v xml:space="preserve"> </v>
      </c>
      <c r="H59" s="42" t="str">
        <f t="shared" si="2"/>
        <v xml:space="preserve"> </v>
      </c>
      <c r="I59" s="42" t="str">
        <f t="shared" si="3"/>
        <v xml:space="preserve"> </v>
      </c>
      <c r="J59" s="42" t="str">
        <f t="shared" si="4"/>
        <v xml:space="preserve"> </v>
      </c>
      <c r="K59" s="42" t="str">
        <f t="shared" si="5"/>
        <v xml:space="preserve"> </v>
      </c>
      <c r="L59" s="42" t="str">
        <f t="shared" si="6"/>
        <v xml:space="preserve"> </v>
      </c>
      <c r="M59" s="42">
        <f t="shared" si="7"/>
        <v>1.8247354497354495E-2</v>
      </c>
      <c r="N59" s="42">
        <f t="shared" si="8"/>
        <v>1.746759259259259E-2</v>
      </c>
      <c r="O59" s="42">
        <f t="shared" si="9"/>
        <v>1.6473524305555556E-2</v>
      </c>
      <c r="P59" s="42">
        <f t="shared" si="10"/>
        <v>1.666207824775533E-2</v>
      </c>
      <c r="Q59" s="42">
        <f t="shared" si="11"/>
        <v>1.6731150793650795E-2</v>
      </c>
      <c r="R59" s="42">
        <f t="shared" si="12"/>
        <v>1.6983024691358026E-2</v>
      </c>
      <c r="S59" s="42">
        <f t="shared" si="13"/>
        <v>1.7159722222222222E-2</v>
      </c>
      <c r="T59" s="42">
        <f t="shared" si="14"/>
        <v>1.7101851851851847E-2</v>
      </c>
      <c r="U59" s="42" t="str">
        <f t="shared" si="16"/>
        <v xml:space="preserve"> </v>
      </c>
      <c r="V59" s="42">
        <f t="shared" si="17"/>
        <v>1.8587962962962962E-2</v>
      </c>
      <c r="W59" s="42" t="str">
        <f t="shared" si="18"/>
        <v xml:space="preserve"> </v>
      </c>
      <c r="X59" s="92">
        <f t="shared" si="19"/>
        <v>1.6064814814814813E-2</v>
      </c>
      <c r="Y59" s="81">
        <f t="shared" si="20"/>
        <v>66</v>
      </c>
      <c r="Z59" s="98">
        <f t="shared" si="21"/>
        <v>80</v>
      </c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>
        <v>1.8634259259259257E-2</v>
      </c>
      <c r="FP59" s="31">
        <v>1.8634259259259257E-2</v>
      </c>
      <c r="FQ59" s="31"/>
      <c r="FR59" s="31"/>
      <c r="FS59" s="31">
        <v>1.8402777777777778E-2</v>
      </c>
      <c r="FT59" s="31">
        <v>1.8194444444444444E-2</v>
      </c>
      <c r="FU59" s="31">
        <v>1.8761574074074073E-2</v>
      </c>
      <c r="FV59" s="31">
        <v>1.7812499999999998E-2</v>
      </c>
      <c r="FW59" s="31"/>
      <c r="FX59" s="31"/>
      <c r="FY59" s="31"/>
      <c r="FZ59" s="31">
        <v>1.7291666666666667E-2</v>
      </c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>
        <v>1.699074074074074E-2</v>
      </c>
      <c r="GN59" s="31">
        <v>1.7534722222222222E-2</v>
      </c>
      <c r="GO59" s="31">
        <v>1.7766203703703704E-2</v>
      </c>
      <c r="GP59" s="31">
        <v>1.7743055555555557E-2</v>
      </c>
      <c r="GQ59" s="31"/>
      <c r="GR59" s="31">
        <v>1.8692129629629631E-2</v>
      </c>
      <c r="GS59" s="31">
        <v>1.6712962962962961E-2</v>
      </c>
      <c r="GT59" s="31"/>
      <c r="GU59" s="31">
        <v>1.7893518518518517E-2</v>
      </c>
      <c r="GV59" s="31">
        <v>1.7453703703703704E-2</v>
      </c>
      <c r="GW59" s="31"/>
      <c r="GX59" s="31"/>
      <c r="GY59" s="31"/>
      <c r="GZ59" s="31">
        <v>1.7083333333333336E-2</v>
      </c>
      <c r="HA59" s="31">
        <v>1.6805555555555556E-2</v>
      </c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>
        <v>1.6793981481481483E-2</v>
      </c>
      <c r="HP59" s="31">
        <v>1.6319444444444445E-2</v>
      </c>
      <c r="HQ59" s="31"/>
      <c r="HR59" s="31"/>
      <c r="HS59" s="31">
        <v>1.6608796296296299E-2</v>
      </c>
      <c r="HT59" s="31"/>
      <c r="HU59" s="31"/>
      <c r="HV59" s="31">
        <v>1.6157407407407409E-2</v>
      </c>
      <c r="HW59" s="31"/>
      <c r="HX59" s="31"/>
      <c r="HY59" s="31"/>
      <c r="HZ59" s="31"/>
      <c r="IA59" s="31"/>
      <c r="IB59" s="31">
        <v>1.6603009259259258E-2</v>
      </c>
      <c r="IC59" s="31"/>
      <c r="ID59" s="31"/>
      <c r="IE59" s="31">
        <v>1.6585648148148148E-2</v>
      </c>
      <c r="IF59" s="31">
        <v>1.6111111111111111E-2</v>
      </c>
      <c r="IG59" s="31"/>
      <c r="IH59" s="31">
        <v>1.6608796296296299E-2</v>
      </c>
      <c r="II59" s="31"/>
      <c r="IJ59" s="31"/>
      <c r="IK59" s="31">
        <v>1.6724537037037034E-2</v>
      </c>
      <c r="IL59" s="31">
        <v>1.622685185185185E-2</v>
      </c>
      <c r="IM59" s="31"/>
      <c r="IN59" s="31"/>
      <c r="IO59" s="31">
        <v>1.7037037037037038E-2</v>
      </c>
      <c r="IP59" s="31">
        <v>1.7453703703703704E-2</v>
      </c>
      <c r="IQ59" s="31"/>
      <c r="IR59" s="31">
        <v>1.6782407407407409E-2</v>
      </c>
      <c r="IS59" s="31"/>
      <c r="IT59" s="31">
        <v>1.6608796296296299E-2</v>
      </c>
      <c r="IU59" s="31">
        <v>1.6064814814814813E-2</v>
      </c>
      <c r="IV59" s="31"/>
      <c r="IW59" s="31"/>
      <c r="IX59" s="31"/>
      <c r="IY59" s="31"/>
      <c r="IZ59" s="31">
        <v>1.6562500000000001E-2</v>
      </c>
      <c r="JA59" s="31">
        <v>1.6493055555555556E-2</v>
      </c>
      <c r="JB59" s="31"/>
      <c r="JC59" s="31">
        <v>1.6689814814814817E-2</v>
      </c>
      <c r="JD59" s="31"/>
      <c r="JE59" s="31"/>
      <c r="JF59" s="31"/>
      <c r="JG59" s="31">
        <v>1.6639342206790121E-2</v>
      </c>
      <c r="JH59" s="31"/>
      <c r="JI59" s="31"/>
      <c r="JJ59" s="31"/>
      <c r="JK59" s="31"/>
      <c r="JL59" s="31"/>
      <c r="JM59" s="31"/>
      <c r="JN59" s="31"/>
      <c r="JO59" s="31">
        <v>1.6689814814814817E-2</v>
      </c>
      <c r="JP59" s="31">
        <v>1.6898148148148148E-2</v>
      </c>
      <c r="JQ59" s="31">
        <v>1.7592592592592594E-2</v>
      </c>
      <c r="JR59" s="31"/>
      <c r="JS59" s="31">
        <v>1.6666666666666666E-2</v>
      </c>
      <c r="JT59" s="31">
        <v>1.6319444444444445E-2</v>
      </c>
      <c r="JU59" s="31"/>
      <c r="JV59" s="31"/>
      <c r="JW59" s="31"/>
      <c r="JX59" s="31"/>
      <c r="JY59" s="31"/>
      <c r="JZ59" s="31"/>
      <c r="KA59" s="31"/>
      <c r="KB59" s="31"/>
      <c r="KC59" s="31">
        <v>1.6828703703703703E-2</v>
      </c>
      <c r="KD59" s="31"/>
      <c r="KE59" s="31">
        <v>1.6122685185185184E-2</v>
      </c>
      <c r="KF59" s="31"/>
      <c r="KG59" s="31"/>
      <c r="KH59" s="31"/>
      <c r="KI59" s="31"/>
      <c r="KJ59" s="31"/>
      <c r="KK59" s="31"/>
      <c r="KL59" s="31"/>
      <c r="KM59" s="31"/>
      <c r="KN59" s="31"/>
      <c r="KO59" s="31">
        <v>1.7175925925925924E-2</v>
      </c>
      <c r="KP59" s="31"/>
      <c r="KQ59" s="31">
        <v>1.7280092592592593E-2</v>
      </c>
      <c r="KR59" s="31"/>
      <c r="KS59" s="31">
        <v>1.6967592592592593E-2</v>
      </c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>
        <v>1.7094907407407409E-2</v>
      </c>
      <c r="LE59" s="31">
        <v>1.6435185185185188E-2</v>
      </c>
      <c r="LF59" s="31"/>
      <c r="LG59" s="31"/>
      <c r="LH59" s="31"/>
      <c r="LI59" s="31">
        <v>1.6944444444444443E-2</v>
      </c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>
        <v>1.6493055555555556E-2</v>
      </c>
      <c r="LU59" s="31">
        <v>1.8101851851851852E-2</v>
      </c>
      <c r="LV59" s="31"/>
      <c r="LW59" s="31"/>
      <c r="LX59" s="31"/>
      <c r="LY59" s="31"/>
      <c r="LZ59" s="31"/>
      <c r="MA59" s="31"/>
      <c r="MB59" s="31"/>
      <c r="MC59" s="31">
        <v>1.8229166666666668E-2</v>
      </c>
      <c r="MD59" s="31"/>
      <c r="ME59" s="31" t="s">
        <v>346</v>
      </c>
      <c r="MF59" s="31">
        <v>1.667824074074074E-2</v>
      </c>
      <c r="MG59" s="31"/>
      <c r="MH59" s="31"/>
      <c r="MI59" s="31">
        <v>1.6296296296296295E-2</v>
      </c>
      <c r="MJ59" s="31"/>
      <c r="MK59" s="31"/>
      <c r="ML59" s="31"/>
      <c r="MM59" s="31"/>
      <c r="MN59" s="31"/>
      <c r="MO59" s="31"/>
      <c r="MP59" s="31"/>
      <c r="MQ59" s="31"/>
      <c r="MR59" s="31"/>
      <c r="MS59" s="31">
        <v>1.7071759259259259E-2</v>
      </c>
      <c r="MT59" s="31"/>
      <c r="MU59" s="31"/>
      <c r="MV59" s="31"/>
      <c r="MW59" s="31"/>
      <c r="MX59" s="31"/>
      <c r="MY59" s="31"/>
      <c r="MZ59" s="31"/>
      <c r="NA59" s="31">
        <v>1.6932870370370369E-2</v>
      </c>
      <c r="NB59" s="31"/>
      <c r="NC59" s="31"/>
      <c r="ND59" s="31"/>
      <c r="NE59" s="31"/>
      <c r="NF59" s="31">
        <v>1.7499999999999998E-2</v>
      </c>
      <c r="NG59" s="31">
        <v>1.7187499999999998E-2</v>
      </c>
      <c r="NH59" s="31"/>
      <c r="NI59" s="31"/>
      <c r="NJ59" s="31">
        <v>1.681712962962963E-2</v>
      </c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 t="s">
        <v>86</v>
      </c>
      <c r="PB59" s="31"/>
      <c r="PC59" s="31">
        <v>1.8749999999999999E-2</v>
      </c>
      <c r="PD59" s="31">
        <v>1.8749999999999999E-2</v>
      </c>
      <c r="PE59" s="31">
        <v>1.8055555555555557E-2</v>
      </c>
      <c r="PF59" s="31">
        <v>1.7939814814814815E-2</v>
      </c>
      <c r="PG59" s="31"/>
      <c r="PH59" s="31"/>
      <c r="PI59" s="31"/>
      <c r="PJ59" s="31"/>
      <c r="PK59" s="31"/>
      <c r="PL59" s="31">
        <v>1.9444444444444445E-2</v>
      </c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</row>
    <row r="60" spans="1:467" hidden="1" x14ac:dyDescent="0.2">
      <c r="A60" s="40" t="s">
        <v>309</v>
      </c>
      <c r="B60" s="101"/>
      <c r="C60" s="101"/>
      <c r="D60" s="101"/>
      <c r="E60" s="41" t="s">
        <v>1</v>
      </c>
      <c r="F60" s="42" t="str">
        <f t="shared" si="0"/>
        <v xml:space="preserve"> </v>
      </c>
      <c r="G60" s="42" t="str">
        <f t="shared" si="1"/>
        <v xml:space="preserve"> </v>
      </c>
      <c r="H60" s="42" t="str">
        <f t="shared" si="2"/>
        <v xml:space="preserve"> </v>
      </c>
      <c r="I60" s="42" t="str">
        <f t="shared" si="3"/>
        <v xml:space="preserve"> </v>
      </c>
      <c r="J60" s="42" t="str">
        <f t="shared" si="4"/>
        <v xml:space="preserve"> </v>
      </c>
      <c r="K60" s="42" t="str">
        <f t="shared" si="5"/>
        <v xml:space="preserve"> </v>
      </c>
      <c r="L60" s="42" t="str">
        <f t="shared" si="6"/>
        <v xml:space="preserve"> </v>
      </c>
      <c r="M60" s="42" t="str">
        <f t="shared" si="7"/>
        <v xml:space="preserve"> </v>
      </c>
      <c r="N60" s="42" t="str">
        <f t="shared" si="8"/>
        <v xml:space="preserve"> </v>
      </c>
      <c r="O60" s="42" t="str">
        <f t="shared" si="9"/>
        <v xml:space="preserve"> </v>
      </c>
      <c r="P60" s="42" t="str">
        <f t="shared" si="10"/>
        <v xml:space="preserve"> </v>
      </c>
      <c r="Q60" s="42" t="str">
        <f t="shared" si="11"/>
        <v xml:space="preserve"> </v>
      </c>
      <c r="R60" s="42">
        <f t="shared" si="12"/>
        <v>1.9320987654320988E-2</v>
      </c>
      <c r="S60" s="42">
        <f t="shared" si="13"/>
        <v>1.6562500000000001E-2</v>
      </c>
      <c r="T60" s="42" t="str">
        <f t="shared" si="14"/>
        <v xml:space="preserve"> </v>
      </c>
      <c r="U60" s="42" t="str">
        <f t="shared" si="16"/>
        <v xml:space="preserve"> </v>
      </c>
      <c r="V60" s="42" t="str">
        <f t="shared" si="17"/>
        <v xml:space="preserve"> </v>
      </c>
      <c r="W60" s="42" t="str">
        <f t="shared" si="18"/>
        <v xml:space="preserve"> </v>
      </c>
      <c r="X60" s="92">
        <f t="shared" si="19"/>
        <v>1.6099537037037037E-2</v>
      </c>
      <c r="Y60" s="81">
        <f t="shared" si="20"/>
        <v>5</v>
      </c>
      <c r="Z60" s="98">
        <f t="shared" si="21"/>
        <v>5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>
        <v>2.5335648148148149E-2</v>
      </c>
      <c r="KW60" s="31"/>
      <c r="KX60" s="31">
        <v>1.6527777777777777E-2</v>
      </c>
      <c r="KY60" s="31">
        <v>1.6099537037037037E-2</v>
      </c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>
        <v>1.622685185185185E-2</v>
      </c>
      <c r="LU60" s="31"/>
      <c r="LV60" s="31">
        <v>1.6898148148148148E-2</v>
      </c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</row>
    <row r="61" spans="1:467" x14ac:dyDescent="0.2">
      <c r="A61" s="40" t="s">
        <v>288</v>
      </c>
      <c r="B61" s="101"/>
      <c r="C61" s="101"/>
      <c r="D61" s="101"/>
      <c r="E61" s="41" t="s">
        <v>1</v>
      </c>
      <c r="F61" s="42" t="str">
        <f t="shared" si="0"/>
        <v xml:space="preserve"> </v>
      </c>
      <c r="G61" s="42" t="str">
        <f t="shared" si="1"/>
        <v xml:space="preserve"> </v>
      </c>
      <c r="H61" s="42" t="str">
        <f t="shared" si="2"/>
        <v xml:space="preserve"> </v>
      </c>
      <c r="I61" s="42" t="str">
        <f t="shared" si="3"/>
        <v xml:space="preserve"> </v>
      </c>
      <c r="J61" s="42" t="str">
        <f t="shared" si="4"/>
        <v xml:space="preserve"> </v>
      </c>
      <c r="K61" s="42" t="str">
        <f t="shared" si="5"/>
        <v xml:space="preserve"> </v>
      </c>
      <c r="L61" s="42" t="str">
        <f t="shared" si="6"/>
        <v xml:space="preserve"> </v>
      </c>
      <c r="M61" s="42" t="str">
        <f t="shared" si="7"/>
        <v xml:space="preserve"> </v>
      </c>
      <c r="N61" s="42" t="str">
        <f t="shared" si="8"/>
        <v xml:space="preserve"> </v>
      </c>
      <c r="O61" s="42" t="str">
        <f t="shared" si="9"/>
        <v xml:space="preserve"> </v>
      </c>
      <c r="P61" s="42" t="str">
        <f t="shared" si="10"/>
        <v xml:space="preserve"> </v>
      </c>
      <c r="Q61" s="42" t="str">
        <f t="shared" si="11"/>
        <v xml:space="preserve"> </v>
      </c>
      <c r="R61" s="42" t="str">
        <f t="shared" si="12"/>
        <v xml:space="preserve"> </v>
      </c>
      <c r="S61" s="42" t="str">
        <f t="shared" si="13"/>
        <v xml:space="preserve"> </v>
      </c>
      <c r="T61" s="42">
        <f t="shared" si="14"/>
        <v>1.6145833333333335E-2</v>
      </c>
      <c r="U61" s="42" t="str">
        <f t="shared" si="16"/>
        <v xml:space="preserve"> </v>
      </c>
      <c r="V61" s="42" t="str">
        <f t="shared" si="17"/>
        <v xml:space="preserve"> </v>
      </c>
      <c r="W61" s="42" t="str">
        <f t="shared" si="18"/>
        <v xml:space="preserve"> </v>
      </c>
      <c r="X61" s="92">
        <f t="shared" si="19"/>
        <v>1.6145833333333335E-2</v>
      </c>
      <c r="Y61" s="81">
        <f t="shared" si="20"/>
        <v>1</v>
      </c>
      <c r="Z61" s="98">
        <f t="shared" si="21"/>
        <v>28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>
        <v>1.6145833333333335E-2</v>
      </c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</row>
    <row r="62" spans="1:467" hidden="1" x14ac:dyDescent="0.2">
      <c r="A62" s="40" t="s">
        <v>264</v>
      </c>
      <c r="B62" s="101"/>
      <c r="C62" s="101"/>
      <c r="D62" s="101"/>
      <c r="E62" s="41" t="s">
        <v>1</v>
      </c>
      <c r="F62" s="42" t="str">
        <f t="shared" si="0"/>
        <v xml:space="preserve"> </v>
      </c>
      <c r="G62" s="42" t="str">
        <f t="shared" si="1"/>
        <v xml:space="preserve"> </v>
      </c>
      <c r="H62" s="42" t="str">
        <f t="shared" si="2"/>
        <v xml:space="preserve"> </v>
      </c>
      <c r="I62" s="42" t="str">
        <f t="shared" si="3"/>
        <v xml:space="preserve"> </v>
      </c>
      <c r="J62" s="42" t="str">
        <f t="shared" si="4"/>
        <v xml:space="preserve"> </v>
      </c>
      <c r="K62" s="42" t="str">
        <f t="shared" si="5"/>
        <v xml:space="preserve"> </v>
      </c>
      <c r="L62" s="42" t="str">
        <f t="shared" si="6"/>
        <v xml:space="preserve"> </v>
      </c>
      <c r="M62" s="42" t="str">
        <f t="shared" si="7"/>
        <v xml:space="preserve"> </v>
      </c>
      <c r="N62" s="42" t="str">
        <f t="shared" si="8"/>
        <v xml:space="preserve"> </v>
      </c>
      <c r="O62" s="42" t="str">
        <f t="shared" si="9"/>
        <v xml:space="preserve"> </v>
      </c>
      <c r="P62" s="42" t="str">
        <f t="shared" si="10"/>
        <v xml:space="preserve"> </v>
      </c>
      <c r="Q62" s="42" t="str">
        <f t="shared" si="11"/>
        <v xml:space="preserve"> </v>
      </c>
      <c r="R62" s="42">
        <f t="shared" si="12"/>
        <v>1.6417824074074078E-2</v>
      </c>
      <c r="S62" s="42" t="str">
        <f t="shared" si="13"/>
        <v xml:space="preserve"> </v>
      </c>
      <c r="T62" s="42" t="str">
        <f t="shared" si="14"/>
        <v xml:space="preserve"> </v>
      </c>
      <c r="U62" s="42" t="str">
        <f t="shared" si="16"/>
        <v xml:space="preserve"> </v>
      </c>
      <c r="V62" s="42" t="str">
        <f t="shared" si="17"/>
        <v xml:space="preserve"> </v>
      </c>
      <c r="W62" s="42" t="str">
        <f t="shared" si="18"/>
        <v xml:space="preserve"> </v>
      </c>
      <c r="X62" s="92">
        <f t="shared" si="19"/>
        <v>1.621527777777778E-2</v>
      </c>
      <c r="Y62" s="81">
        <f t="shared" si="20"/>
        <v>2</v>
      </c>
      <c r="Z62" s="98">
        <f t="shared" si="21"/>
        <v>8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>
        <v>1.6620370370370372E-2</v>
      </c>
      <c r="LE62" s="31">
        <v>1.621527777777778E-2</v>
      </c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</row>
    <row r="63" spans="1:467" hidden="1" x14ac:dyDescent="0.2">
      <c r="A63" s="40" t="s">
        <v>32</v>
      </c>
      <c r="B63" s="101"/>
      <c r="C63" s="101"/>
      <c r="D63" s="101"/>
      <c r="E63" s="41" t="s">
        <v>1</v>
      </c>
      <c r="F63" s="42">
        <f t="shared" si="0"/>
        <v>1.6423611111111111E-2</v>
      </c>
      <c r="G63" s="42" t="str">
        <f t="shared" si="1"/>
        <v xml:space="preserve"> </v>
      </c>
      <c r="H63" s="42">
        <f t="shared" si="2"/>
        <v>1.7164351851851851E-2</v>
      </c>
      <c r="I63" s="42" t="str">
        <f t="shared" si="3"/>
        <v xml:space="preserve"> </v>
      </c>
      <c r="J63" s="42" t="str">
        <f t="shared" si="4"/>
        <v xml:space="preserve"> </v>
      </c>
      <c r="K63" s="42" t="str">
        <f t="shared" si="5"/>
        <v xml:space="preserve"> </v>
      </c>
      <c r="L63" s="42" t="str">
        <f t="shared" si="6"/>
        <v xml:space="preserve"> </v>
      </c>
      <c r="M63" s="42" t="str">
        <f t="shared" si="7"/>
        <v xml:space="preserve"> </v>
      </c>
      <c r="N63" s="42" t="str">
        <f t="shared" si="8"/>
        <v xml:space="preserve"> </v>
      </c>
      <c r="O63" s="42" t="str">
        <f t="shared" si="9"/>
        <v xml:space="preserve"> </v>
      </c>
      <c r="P63" s="42" t="str">
        <f t="shared" si="10"/>
        <v xml:space="preserve"> </v>
      </c>
      <c r="Q63" s="42" t="str">
        <f t="shared" si="11"/>
        <v xml:space="preserve"> </v>
      </c>
      <c r="R63" s="42" t="str">
        <f t="shared" si="12"/>
        <v xml:space="preserve"> </v>
      </c>
      <c r="S63" s="42" t="str">
        <f t="shared" si="13"/>
        <v xml:space="preserve"> </v>
      </c>
      <c r="T63" s="42" t="str">
        <f t="shared" si="14"/>
        <v xml:space="preserve"> </v>
      </c>
      <c r="U63" s="42" t="str">
        <f t="shared" si="16"/>
        <v xml:space="preserve"> </v>
      </c>
      <c r="V63" s="42" t="str">
        <f t="shared" si="17"/>
        <v xml:space="preserve"> </v>
      </c>
      <c r="W63" s="42" t="str">
        <f t="shared" si="18"/>
        <v xml:space="preserve"> </v>
      </c>
      <c r="X63" s="92">
        <f t="shared" si="19"/>
        <v>1.6423611111111111E-2</v>
      </c>
      <c r="Y63" s="81">
        <f t="shared" si="20"/>
        <v>2</v>
      </c>
      <c r="Z63" s="98">
        <f t="shared" si="21"/>
        <v>2</v>
      </c>
      <c r="AA63" s="31"/>
      <c r="AB63" s="31"/>
      <c r="AC63" s="31">
        <v>1.6423611111111111E-2</v>
      </c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>
        <v>1.7164351851851851E-2</v>
      </c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</row>
    <row r="64" spans="1:467" hidden="1" x14ac:dyDescent="0.2">
      <c r="A64" s="40" t="s">
        <v>187</v>
      </c>
      <c r="B64" s="101"/>
      <c r="C64" s="101"/>
      <c r="D64" s="101"/>
      <c r="E64" s="41" t="s">
        <v>1</v>
      </c>
      <c r="F64" s="42" t="str">
        <f t="shared" si="0"/>
        <v xml:space="preserve"> </v>
      </c>
      <c r="G64" s="42" t="str">
        <f t="shared" si="1"/>
        <v xml:space="preserve"> </v>
      </c>
      <c r="H64" s="42" t="str">
        <f t="shared" si="2"/>
        <v xml:space="preserve"> </v>
      </c>
      <c r="I64" s="42" t="str">
        <f t="shared" si="3"/>
        <v xml:space="preserve"> </v>
      </c>
      <c r="J64" s="42" t="str">
        <f t="shared" si="4"/>
        <v xml:space="preserve"> </v>
      </c>
      <c r="K64" s="42" t="str">
        <f t="shared" si="5"/>
        <v xml:space="preserve"> </v>
      </c>
      <c r="L64" s="42" t="str">
        <f t="shared" si="6"/>
        <v xml:space="preserve"> </v>
      </c>
      <c r="M64" s="42" t="str">
        <f t="shared" si="7"/>
        <v xml:space="preserve"> </v>
      </c>
      <c r="N64" s="42" t="str">
        <f t="shared" si="8"/>
        <v xml:space="preserve"> </v>
      </c>
      <c r="O64" s="42">
        <f t="shared" si="9"/>
        <v>1.654513888888889E-2</v>
      </c>
      <c r="P64" s="42" t="str">
        <f t="shared" si="10"/>
        <v xml:space="preserve"> </v>
      </c>
      <c r="Q64" s="42" t="str">
        <f t="shared" si="11"/>
        <v xml:space="preserve"> </v>
      </c>
      <c r="R64" s="42" t="str">
        <f t="shared" si="12"/>
        <v xml:space="preserve"> </v>
      </c>
      <c r="S64" s="42" t="str">
        <f t="shared" si="13"/>
        <v xml:space="preserve"> </v>
      </c>
      <c r="T64" s="42" t="str">
        <f t="shared" si="14"/>
        <v xml:space="preserve"> </v>
      </c>
      <c r="U64" s="42" t="str">
        <f t="shared" si="16"/>
        <v xml:space="preserve"> </v>
      </c>
      <c r="V64" s="42" t="str">
        <f t="shared" si="17"/>
        <v xml:space="preserve"> </v>
      </c>
      <c r="W64" s="42" t="str">
        <f t="shared" si="18"/>
        <v xml:space="preserve"> </v>
      </c>
      <c r="X64" s="92">
        <f t="shared" si="19"/>
        <v>1.6446759259259262E-2</v>
      </c>
      <c r="Y64" s="81">
        <f t="shared" si="20"/>
        <v>2</v>
      </c>
      <c r="Z64" s="98">
        <f t="shared" si="21"/>
        <v>9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>
        <v>1.6643518518518519E-2</v>
      </c>
      <c r="HN64" s="31"/>
      <c r="HO64" s="31">
        <v>1.6446759259259262E-2</v>
      </c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</row>
    <row r="65" spans="1:467" hidden="1" x14ac:dyDescent="0.2">
      <c r="A65" s="40" t="s">
        <v>280</v>
      </c>
      <c r="B65" s="101"/>
      <c r="C65" s="101"/>
      <c r="D65" s="101"/>
      <c r="E65" s="41" t="s">
        <v>1</v>
      </c>
      <c r="F65" s="42" t="str">
        <f t="shared" si="0"/>
        <v xml:space="preserve"> </v>
      </c>
      <c r="G65" s="42" t="str">
        <f t="shared" si="1"/>
        <v xml:space="preserve"> </v>
      </c>
      <c r="H65" s="42" t="str">
        <f t="shared" si="2"/>
        <v xml:space="preserve"> </v>
      </c>
      <c r="I65" s="42" t="str">
        <f t="shared" si="3"/>
        <v xml:space="preserve"> </v>
      </c>
      <c r="J65" s="42" t="str">
        <f t="shared" si="4"/>
        <v xml:space="preserve"> </v>
      </c>
      <c r="K65" s="42" t="str">
        <f t="shared" si="5"/>
        <v xml:space="preserve"> </v>
      </c>
      <c r="L65" s="42" t="str">
        <f t="shared" si="6"/>
        <v xml:space="preserve"> </v>
      </c>
      <c r="M65" s="42" t="str">
        <f t="shared" si="7"/>
        <v xml:space="preserve"> </v>
      </c>
      <c r="N65" s="42" t="str">
        <f t="shared" si="8"/>
        <v xml:space="preserve"> </v>
      </c>
      <c r="O65" s="42" t="str">
        <f t="shared" si="9"/>
        <v xml:space="preserve"> </v>
      </c>
      <c r="P65" s="42" t="str">
        <f t="shared" si="10"/>
        <v xml:space="preserve"> </v>
      </c>
      <c r="Q65" s="42">
        <f t="shared" si="11"/>
        <v>1.6626157407407409E-2</v>
      </c>
      <c r="R65" s="42" t="str">
        <f t="shared" si="12"/>
        <v xml:space="preserve"> </v>
      </c>
      <c r="S65" s="42" t="str">
        <f t="shared" si="13"/>
        <v xml:space="preserve"> </v>
      </c>
      <c r="T65" s="42" t="str">
        <f t="shared" si="14"/>
        <v xml:space="preserve"> </v>
      </c>
      <c r="U65" s="42" t="str">
        <f t="shared" si="16"/>
        <v xml:space="preserve"> </v>
      </c>
      <c r="V65" s="42" t="str">
        <f t="shared" si="17"/>
        <v xml:space="preserve"> </v>
      </c>
      <c r="W65" s="42" t="str">
        <f t="shared" si="18"/>
        <v xml:space="preserve"> </v>
      </c>
      <c r="X65" s="92">
        <f t="shared" si="19"/>
        <v>1.6458333333333332E-2</v>
      </c>
      <c r="Y65" s="81">
        <f t="shared" si="20"/>
        <v>2</v>
      </c>
      <c r="Z65" s="98">
        <f t="shared" si="21"/>
        <v>71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>
        <v>1.6458333333333332E-2</v>
      </c>
      <c r="JU65" s="31">
        <v>1.6793981481481483E-2</v>
      </c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</row>
    <row r="66" spans="1:467" hidden="1" x14ac:dyDescent="0.2">
      <c r="A66" s="40" t="s">
        <v>294</v>
      </c>
      <c r="B66" s="101"/>
      <c r="C66" s="101"/>
      <c r="D66" s="101"/>
      <c r="E66" s="41" t="s">
        <v>1</v>
      </c>
      <c r="F66" s="42" t="str">
        <f t="shared" si="0"/>
        <v xml:space="preserve"> </v>
      </c>
      <c r="G66" s="42" t="str">
        <f t="shared" si="1"/>
        <v xml:space="preserve"> </v>
      </c>
      <c r="H66" s="42" t="str">
        <f t="shared" si="2"/>
        <v xml:space="preserve"> </v>
      </c>
      <c r="I66" s="42" t="str">
        <f t="shared" si="3"/>
        <v xml:space="preserve"> </v>
      </c>
      <c r="J66" s="42" t="str">
        <f t="shared" si="4"/>
        <v xml:space="preserve"> </v>
      </c>
      <c r="K66" s="42" t="str">
        <f t="shared" si="5"/>
        <v xml:space="preserve"> </v>
      </c>
      <c r="L66" s="42" t="str">
        <f t="shared" si="6"/>
        <v xml:space="preserve"> </v>
      </c>
      <c r="M66" s="42" t="str">
        <f t="shared" si="7"/>
        <v xml:space="preserve"> </v>
      </c>
      <c r="N66" s="42" t="str">
        <f t="shared" si="8"/>
        <v xml:space="preserve"> </v>
      </c>
      <c r="O66" s="42" t="str">
        <f t="shared" si="9"/>
        <v xml:space="preserve"> </v>
      </c>
      <c r="P66" s="42" t="str">
        <f t="shared" si="10"/>
        <v xml:space="preserve"> </v>
      </c>
      <c r="Q66" s="42">
        <f t="shared" si="11"/>
        <v>1.650462962962963E-2</v>
      </c>
      <c r="R66" s="42" t="str">
        <f t="shared" si="12"/>
        <v xml:space="preserve"> </v>
      </c>
      <c r="S66" s="42" t="str">
        <f t="shared" si="13"/>
        <v xml:space="preserve"> </v>
      </c>
      <c r="T66" s="42" t="str">
        <f t="shared" si="14"/>
        <v xml:space="preserve"> </v>
      </c>
      <c r="U66" s="42" t="str">
        <f t="shared" si="16"/>
        <v xml:space="preserve"> </v>
      </c>
      <c r="V66" s="42" t="str">
        <f t="shared" si="17"/>
        <v xml:space="preserve"> </v>
      </c>
      <c r="W66" s="42" t="str">
        <f t="shared" si="18"/>
        <v xml:space="preserve"> </v>
      </c>
      <c r="X66" s="92">
        <f t="shared" si="19"/>
        <v>1.650462962962963E-2</v>
      </c>
      <c r="Y66" s="81">
        <f t="shared" si="20"/>
        <v>2</v>
      </c>
      <c r="Z66" s="98">
        <f t="shared" si="21"/>
        <v>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 t="s">
        <v>237</v>
      </c>
      <c r="KD66" s="31">
        <v>1.650462962962963E-2</v>
      </c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</row>
    <row r="67" spans="1:467" hidden="1" x14ac:dyDescent="0.2">
      <c r="A67" s="40" t="s">
        <v>185</v>
      </c>
      <c r="B67" s="101"/>
      <c r="C67" s="101"/>
      <c r="D67" s="101"/>
      <c r="E67" s="41" t="s">
        <v>1</v>
      </c>
      <c r="F67" s="42" t="str">
        <f t="shared" si="0"/>
        <v xml:space="preserve"> </v>
      </c>
      <c r="G67" s="42" t="str">
        <f t="shared" si="1"/>
        <v xml:space="preserve"> </v>
      </c>
      <c r="H67" s="42" t="str">
        <f t="shared" si="2"/>
        <v xml:space="preserve"> </v>
      </c>
      <c r="I67" s="42" t="str">
        <f t="shared" si="3"/>
        <v xml:space="preserve"> </v>
      </c>
      <c r="J67" s="42" t="str">
        <f t="shared" si="4"/>
        <v xml:space="preserve"> </v>
      </c>
      <c r="K67" s="42" t="str">
        <f t="shared" si="5"/>
        <v xml:space="preserve"> </v>
      </c>
      <c r="L67" s="42" t="str">
        <f t="shared" si="6"/>
        <v xml:space="preserve"> </v>
      </c>
      <c r="M67" s="42" t="str">
        <f t="shared" si="7"/>
        <v xml:space="preserve"> </v>
      </c>
      <c r="N67" s="42">
        <f t="shared" si="8"/>
        <v>1.8402777777777778E-2</v>
      </c>
      <c r="O67" s="42" t="str">
        <f t="shared" si="9"/>
        <v xml:space="preserve"> </v>
      </c>
      <c r="P67" s="42" t="str">
        <f t="shared" si="10"/>
        <v xml:space="preserve"> </v>
      </c>
      <c r="Q67" s="42" t="str">
        <f t="shared" si="11"/>
        <v xml:space="preserve"> </v>
      </c>
      <c r="R67" s="42" t="str">
        <f t="shared" si="12"/>
        <v xml:space="preserve"> </v>
      </c>
      <c r="S67" s="42" t="str">
        <f t="shared" si="13"/>
        <v xml:space="preserve"> </v>
      </c>
      <c r="T67" s="42" t="str">
        <f t="shared" si="14"/>
        <v xml:space="preserve"> </v>
      </c>
      <c r="U67" s="42" t="str">
        <f t="shared" si="16"/>
        <v xml:space="preserve"> </v>
      </c>
      <c r="V67" s="42" t="str">
        <f t="shared" si="17"/>
        <v xml:space="preserve"> </v>
      </c>
      <c r="W67" s="42" t="str">
        <f t="shared" si="18"/>
        <v xml:space="preserve"> </v>
      </c>
      <c r="X67" s="92">
        <f t="shared" si="19"/>
        <v>1.667824074074074E-2</v>
      </c>
      <c r="Y67" s="81">
        <f t="shared" si="20"/>
        <v>3</v>
      </c>
      <c r="Z67" s="98">
        <f t="shared" si="21"/>
        <v>3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>
        <v>1.9178240740740742E-2</v>
      </c>
      <c r="HG67" s="31"/>
      <c r="HH67" s="31">
        <v>1.9351851851851853E-2</v>
      </c>
      <c r="HI67" s="31">
        <v>1.667824074074074E-2</v>
      </c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1"/>
      <c r="PW67" s="31"/>
      <c r="PX67" s="31"/>
      <c r="PY67" s="31"/>
      <c r="PZ67" s="31"/>
      <c r="QA67" s="31"/>
      <c r="QB67" s="31"/>
      <c r="QC67" s="31"/>
      <c r="QD67" s="31"/>
      <c r="QE67" s="31"/>
      <c r="QF67" s="31"/>
      <c r="QG67" s="31"/>
      <c r="QH67" s="31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</row>
    <row r="68" spans="1:467" x14ac:dyDescent="0.2">
      <c r="A68" s="40" t="s">
        <v>284</v>
      </c>
      <c r="B68" s="101"/>
      <c r="C68" s="101"/>
      <c r="D68" s="101"/>
      <c r="E68" s="41" t="s">
        <v>1</v>
      </c>
      <c r="F68" s="42" t="str">
        <f t="shared" ref="F68:F136" si="22">IF(ISERROR(AVERAGE(AA68:AF68))," ",AVERAGE(AA68:AF68))</f>
        <v xml:space="preserve"> </v>
      </c>
      <c r="G68" s="42" t="str">
        <f t="shared" ref="G68:G136" si="23">IF(ISERROR(AVERAGE(AG68:AZ68))," ",AVERAGE(AG68:AZ68))</f>
        <v xml:space="preserve"> </v>
      </c>
      <c r="H68" s="42" t="str">
        <f t="shared" ref="H68:H136" si="24">IF(ISERROR(AVERAGE(BA68:BZ68))," ",AVERAGE(BA68:BZ68))</f>
        <v xml:space="preserve"> </v>
      </c>
      <c r="I68" s="42" t="str">
        <f t="shared" ref="I68:I136" si="25">IF(ISERROR(AVERAGE(CA68:CP68))," ",AVERAGE(CA68:CP68))</f>
        <v xml:space="preserve"> </v>
      </c>
      <c r="J68" s="42" t="str">
        <f t="shared" ref="J68:J136" si="26">IF(ISERROR(AVERAGE(CS68:DO68))," ",AVERAGE(CS68:DO68))</f>
        <v xml:space="preserve"> </v>
      </c>
      <c r="K68" s="42" t="str">
        <f t="shared" ref="K68:K136" si="27">IF(ISERROR(AVERAGE(DP68:EM68))," ",AVERAGE(DP68:EM68))</f>
        <v xml:space="preserve"> </v>
      </c>
      <c r="L68" s="42" t="str">
        <f t="shared" ref="L68:L136" si="28">IF(ISERROR(AVERAGE(EN68:FI68))," ",AVERAGE(EN68:FI68))</f>
        <v xml:space="preserve"> </v>
      </c>
      <c r="M68" s="42" t="str">
        <f t="shared" ref="M68:M136" si="29">IF(ISERROR(AVERAGE(FJ68:GI68))," ",AVERAGE(FJ68:GI68))</f>
        <v xml:space="preserve"> </v>
      </c>
      <c r="N68" s="42" t="str">
        <f t="shared" ref="N68:N136" si="30">IF(ISERROR(AVERAGE(GJ68:HI68))," ",AVERAGE(GJ68:HI68))</f>
        <v xml:space="preserve"> </v>
      </c>
      <c r="O68" s="42" t="str">
        <f t="shared" ref="O68:O136" si="31">IF(ISERROR(AVERAGE(HJ68:II68))," ",AVERAGE(HJ68:II68))</f>
        <v xml:space="preserve"> </v>
      </c>
      <c r="P68" s="42" t="str">
        <f t="shared" ref="P68:P136" si="32">IF(ISERROR(AVERAGE(IJ68:JG68))," ",AVERAGE(IJ68:JG68))</f>
        <v xml:space="preserve"> </v>
      </c>
      <c r="Q68" s="42">
        <f t="shared" ref="Q68:Q136" si="33">IF(ISERROR(AVERAGE(JI68:KK68))," ",AVERAGE(JI68:KK68))</f>
        <v>2.0943287037037038E-2</v>
      </c>
      <c r="R68" s="42">
        <f t="shared" ref="R68:R136" si="34">IF(ISERROR(AVERAGE(KL68:LJ68))," ",AVERAGE(KL68:LJ68))</f>
        <v>2.4375000000000004E-2</v>
      </c>
      <c r="S68" s="42" t="str">
        <f t="shared" ref="S68:S136" si="35">IF(ISERROR(AVERAGE(LK68:MM68))," ",AVERAGE(LK68:MM68))</f>
        <v xml:space="preserve"> </v>
      </c>
      <c r="T68" s="42">
        <f t="shared" ref="T68:T136" si="36">IF(ISERROR(AVERAGE(MM68:NN68))," ",AVERAGE(MM68:NN68))</f>
        <v>1.6840277777777777E-2</v>
      </c>
      <c r="U68" s="42" t="str">
        <f t="shared" si="16"/>
        <v xml:space="preserve"> </v>
      </c>
      <c r="V68" s="42" t="str">
        <f t="shared" si="17"/>
        <v xml:space="preserve"> </v>
      </c>
      <c r="W68" s="42" t="str">
        <f t="shared" si="18"/>
        <v xml:space="preserve"> </v>
      </c>
      <c r="X68" s="92">
        <f t="shared" si="19"/>
        <v>1.6840277777777777E-2</v>
      </c>
      <c r="Y68" s="81">
        <f t="shared" si="20"/>
        <v>6</v>
      </c>
      <c r="Z68" s="98">
        <f t="shared" ref="Z68:Z99" si="37">SUMIF($A$4:$A$348,A68,$Y$4:$Y$348)+SUMIF($B$4:$B$348,A68,$Y$4:$Y$348)+SUMIF($C$4:$C$348,A68,$Y$4:$Y$348)+SUMIF($D$4:$D$348,A68,$Y$4:$Y$348)</f>
        <v>6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>
        <v>2.2673611111111113E-2</v>
      </c>
      <c r="JZ68" s="31">
        <v>1.9212962962962963E-2</v>
      </c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>
        <v>2.4375000000000004E-2</v>
      </c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 t="s">
        <v>86</v>
      </c>
      <c r="MA68" s="31" t="s">
        <v>86</v>
      </c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>
        <v>1.6840277777777777E-2</v>
      </c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</row>
    <row r="69" spans="1:467" hidden="1" x14ac:dyDescent="0.2">
      <c r="A69" s="40" t="s">
        <v>39</v>
      </c>
      <c r="B69" s="101"/>
      <c r="C69" s="101"/>
      <c r="D69" s="101"/>
      <c r="E69" s="41" t="s">
        <v>1</v>
      </c>
      <c r="F69" s="42" t="str">
        <f t="shared" si="22"/>
        <v xml:space="preserve"> </v>
      </c>
      <c r="G69" s="42" t="str">
        <f t="shared" si="23"/>
        <v xml:space="preserve"> </v>
      </c>
      <c r="H69" s="42">
        <f t="shared" si="24"/>
        <v>1.695601851851852E-2</v>
      </c>
      <c r="I69" s="42" t="str">
        <f t="shared" si="25"/>
        <v xml:space="preserve"> </v>
      </c>
      <c r="J69" s="42" t="str">
        <f t="shared" si="26"/>
        <v xml:space="preserve"> </v>
      </c>
      <c r="K69" s="42" t="str">
        <f t="shared" si="27"/>
        <v xml:space="preserve"> </v>
      </c>
      <c r="L69" s="42" t="str">
        <f t="shared" si="28"/>
        <v xml:space="preserve"> </v>
      </c>
      <c r="M69" s="42" t="str">
        <f t="shared" si="29"/>
        <v xml:space="preserve"> </v>
      </c>
      <c r="N69" s="42" t="str">
        <f t="shared" si="30"/>
        <v xml:space="preserve"> </v>
      </c>
      <c r="O69" s="42" t="str">
        <f t="shared" si="31"/>
        <v xml:space="preserve"> </v>
      </c>
      <c r="P69" s="42" t="str">
        <f t="shared" si="32"/>
        <v xml:space="preserve"> </v>
      </c>
      <c r="Q69" s="42" t="str">
        <f t="shared" si="33"/>
        <v xml:space="preserve"> </v>
      </c>
      <c r="R69" s="42" t="str">
        <f t="shared" si="34"/>
        <v xml:space="preserve"> </v>
      </c>
      <c r="S69" s="42" t="str">
        <f t="shared" si="35"/>
        <v xml:space="preserve"> </v>
      </c>
      <c r="T69" s="42" t="str">
        <f t="shared" si="36"/>
        <v xml:space="preserve"> </v>
      </c>
      <c r="U69" s="42" t="str">
        <f t="shared" ref="U69:U136" si="38">IF(ISERROR(AVERAGE(NQ69:OT69))," ",AVERAGE(NQ69:OT69))</f>
        <v xml:space="preserve"> </v>
      </c>
      <c r="V69" s="42" t="str">
        <f t="shared" ref="V69:V136" si="39">IF(ISERROR(AVERAGE(OU69:PV69))," ",AVERAGE(OU69:PV69))</f>
        <v xml:space="preserve"> </v>
      </c>
      <c r="W69" s="42" t="str">
        <f t="shared" ref="W69:W134" si="40">IF(ISERROR(AVERAGE(PW69:QY69))," ",AVERAGE(PW69:QY69))</f>
        <v xml:space="preserve"> </v>
      </c>
      <c r="X69" s="92">
        <f t="shared" ref="X69:X126" si="41">IF(MIN(AA69:PAV69)=0," ",MIN(AA69:PAV69))</f>
        <v>1.695601851851852E-2</v>
      </c>
      <c r="Y69" s="81">
        <f t="shared" ref="Y69:Y134" si="42">COUNTA(AA69:AJP69)</f>
        <v>1</v>
      </c>
      <c r="Z69" s="98">
        <f t="shared" si="37"/>
        <v>1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>
        <v>1.695601851851852E-2</v>
      </c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</row>
    <row r="70" spans="1:467" x14ac:dyDescent="0.2">
      <c r="A70" s="40" t="s">
        <v>146</v>
      </c>
      <c r="B70" s="101"/>
      <c r="C70" s="101"/>
      <c r="D70" s="101"/>
      <c r="E70" s="41" t="s">
        <v>1</v>
      </c>
      <c r="F70" s="42" t="str">
        <f t="shared" si="22"/>
        <v xml:space="preserve"> </v>
      </c>
      <c r="G70" s="42" t="str">
        <f t="shared" si="23"/>
        <v xml:space="preserve"> </v>
      </c>
      <c r="H70" s="42" t="str">
        <f t="shared" si="24"/>
        <v xml:space="preserve"> </v>
      </c>
      <c r="I70" s="42" t="str">
        <f t="shared" si="25"/>
        <v xml:space="preserve"> </v>
      </c>
      <c r="J70" s="42" t="str">
        <f t="shared" si="26"/>
        <v xml:space="preserve"> </v>
      </c>
      <c r="K70" s="42" t="str">
        <f t="shared" si="27"/>
        <v xml:space="preserve"> </v>
      </c>
      <c r="L70" s="42" t="str">
        <f t="shared" si="28"/>
        <v xml:space="preserve"> </v>
      </c>
      <c r="M70" s="42">
        <f t="shared" si="29"/>
        <v>1.9805169753086417E-2</v>
      </c>
      <c r="N70" s="42">
        <f t="shared" si="30"/>
        <v>1.9031911375661376E-2</v>
      </c>
      <c r="O70" s="42" t="str">
        <f t="shared" si="31"/>
        <v xml:space="preserve"> </v>
      </c>
      <c r="P70" s="42">
        <f t="shared" si="32"/>
        <v>1.8805646219135802E-2</v>
      </c>
      <c r="Q70" s="42">
        <f t="shared" si="33"/>
        <v>1.8764467592592593E-2</v>
      </c>
      <c r="R70" s="42">
        <f t="shared" si="34"/>
        <v>1.9346707818930043E-2</v>
      </c>
      <c r="S70" s="42">
        <f t="shared" si="35"/>
        <v>1.9100839120370371E-2</v>
      </c>
      <c r="T70" s="42">
        <f t="shared" si="36"/>
        <v>1.926905270655271E-2</v>
      </c>
      <c r="U70" s="42">
        <f t="shared" si="38"/>
        <v>2.0079938271604938E-2</v>
      </c>
      <c r="V70" s="42">
        <f t="shared" si="39"/>
        <v>2.1086033950617283E-2</v>
      </c>
      <c r="W70" s="42" t="str">
        <f t="shared" si="40"/>
        <v xml:space="preserve"> </v>
      </c>
      <c r="X70" s="92">
        <f t="shared" si="41"/>
        <v>1.7048611111111112E-2</v>
      </c>
      <c r="Y70" s="81">
        <f t="shared" si="42"/>
        <v>102</v>
      </c>
      <c r="Z70" s="98">
        <f t="shared" si="37"/>
        <v>102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 t="s">
        <v>157</v>
      </c>
      <c r="GC70" s="31"/>
      <c r="GD70" s="31">
        <v>2.1527777777777781E-2</v>
      </c>
      <c r="GE70" s="31">
        <v>1.909722222222222E-2</v>
      </c>
      <c r="GF70" s="31">
        <v>2.0671296296296295E-2</v>
      </c>
      <c r="GG70" s="31">
        <v>1.9189814814814816E-2</v>
      </c>
      <c r="GH70" s="31">
        <v>1.8854166666666665E-2</v>
      </c>
      <c r="GI70" s="31">
        <v>1.9490740740740743E-2</v>
      </c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>
        <v>2.0509259259259258E-2</v>
      </c>
      <c r="GU70" s="31"/>
      <c r="GV70" s="31">
        <v>2.0532407407407405E-2</v>
      </c>
      <c r="GW70" s="31">
        <v>1.8692129629629631E-2</v>
      </c>
      <c r="GX70" s="31">
        <v>1.8703703703703705E-2</v>
      </c>
      <c r="GY70" s="31">
        <v>2.0266203703703703E-2</v>
      </c>
      <c r="GZ70" s="31"/>
      <c r="HA70" s="31">
        <v>1.9004629629629632E-2</v>
      </c>
      <c r="HB70" s="31">
        <v>1.9027777777777779E-2</v>
      </c>
      <c r="HC70" s="31">
        <v>2.0324074074074074E-2</v>
      </c>
      <c r="HD70" s="31">
        <v>1.8356481481481481E-2</v>
      </c>
      <c r="HE70" s="31">
        <v>1.7777777777777778E-2</v>
      </c>
      <c r="HF70" s="31">
        <v>1.8101851851851852E-2</v>
      </c>
      <c r="HG70" s="31">
        <v>1.7951388888888888E-2</v>
      </c>
      <c r="HH70" s="31">
        <v>1.9351851851851853E-2</v>
      </c>
      <c r="HI70" s="31">
        <v>1.7847222222222223E-2</v>
      </c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>
        <v>1.877314814814815E-2</v>
      </c>
      <c r="IW70" s="31"/>
      <c r="IX70" s="31"/>
      <c r="IY70" s="31"/>
      <c r="IZ70" s="31"/>
      <c r="JA70" s="31">
        <v>1.8715277777777779E-2</v>
      </c>
      <c r="JB70" s="31">
        <v>1.9606481481481482E-2</v>
      </c>
      <c r="JC70" s="31">
        <v>1.9386574074074073E-2</v>
      </c>
      <c r="JD70" s="31"/>
      <c r="JE70" s="31"/>
      <c r="JF70" s="31"/>
      <c r="JG70" s="31">
        <v>1.754674961419753E-2</v>
      </c>
      <c r="JH70" s="31">
        <v>2.0636574074074075E-2</v>
      </c>
      <c r="JI70" s="31"/>
      <c r="JJ70" s="31"/>
      <c r="JK70" s="31"/>
      <c r="JL70" s="31"/>
      <c r="JM70" s="31"/>
      <c r="JN70" s="31"/>
      <c r="JO70" s="31">
        <v>1.8993055555555558E-2</v>
      </c>
      <c r="JP70" s="31"/>
      <c r="JQ70" s="31"/>
      <c r="JR70" s="31"/>
      <c r="JS70" s="31">
        <v>1.8692129629629631E-2</v>
      </c>
      <c r="JT70" s="31">
        <v>1.8101851851851852E-2</v>
      </c>
      <c r="JU70" s="31"/>
      <c r="JV70" s="31"/>
      <c r="JW70" s="31"/>
      <c r="JX70" s="31">
        <v>1.9270833333333334E-2</v>
      </c>
      <c r="JY70" s="31"/>
      <c r="JZ70" s="31">
        <v>1.8425925925925925E-2</v>
      </c>
      <c r="KA70" s="31">
        <v>2.0347222222222221E-2</v>
      </c>
      <c r="KB70" s="31">
        <v>1.7731481481481483E-2</v>
      </c>
      <c r="KC70" s="31"/>
      <c r="KD70" s="31"/>
      <c r="KE70" s="31"/>
      <c r="KF70" s="31">
        <v>1.8553240740740742E-2</v>
      </c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>
        <v>2.1215277777777777E-2</v>
      </c>
      <c r="KR70" s="31"/>
      <c r="KS70" s="31"/>
      <c r="KT70" s="31"/>
      <c r="KU70" s="31"/>
      <c r="KV70" s="31"/>
      <c r="KW70" s="31"/>
      <c r="KX70" s="31">
        <v>1.9953703703703706E-2</v>
      </c>
      <c r="KY70" s="31"/>
      <c r="KZ70" s="31">
        <v>1.9016203703703705E-2</v>
      </c>
      <c r="LA70" s="31">
        <v>1.9340277777777779E-2</v>
      </c>
      <c r="LB70" s="31">
        <v>1.9444444444444445E-2</v>
      </c>
      <c r="LC70" s="31">
        <v>1.8553240740740742E-2</v>
      </c>
      <c r="LD70" s="31">
        <v>1.9189814814814816E-2</v>
      </c>
      <c r="LE70" s="31"/>
      <c r="LF70" s="31"/>
      <c r="LG70" s="31"/>
      <c r="LH70" s="31"/>
      <c r="LI70" s="31">
        <v>1.8553240740740742E-2</v>
      </c>
      <c r="LJ70" s="31">
        <v>1.8854166666666665E-2</v>
      </c>
      <c r="LK70" s="31"/>
      <c r="LL70" s="31"/>
      <c r="LM70" s="31"/>
      <c r="LN70" s="31"/>
      <c r="LO70" s="31"/>
      <c r="LP70" s="31"/>
      <c r="LQ70" s="31">
        <v>1.8159722222222219E-2</v>
      </c>
      <c r="LR70" s="31">
        <v>1.7604166666666667E-2</v>
      </c>
      <c r="LS70" s="31">
        <v>1.9837962962962963E-2</v>
      </c>
      <c r="LT70" s="31">
        <v>1.7349537037037038E-2</v>
      </c>
      <c r="LU70" s="31">
        <v>2.0763888888888887E-2</v>
      </c>
      <c r="LV70" s="31">
        <v>1.9652777777777779E-2</v>
      </c>
      <c r="LW70" s="31">
        <v>1.9178240740740742E-2</v>
      </c>
      <c r="LX70" s="31">
        <v>1.9814814814814816E-2</v>
      </c>
      <c r="LY70" s="31"/>
      <c r="LZ70" s="31">
        <v>2.0763888888888887E-2</v>
      </c>
      <c r="MA70" s="31">
        <v>1.9328703703703702E-2</v>
      </c>
      <c r="MB70" s="31" t="s">
        <v>86</v>
      </c>
      <c r="MC70" s="31">
        <v>2.1180555555555553E-2</v>
      </c>
      <c r="MD70" s="31">
        <v>1.9201388888888889E-2</v>
      </c>
      <c r="ME70" s="31"/>
      <c r="MF70" s="31"/>
      <c r="MG70" s="31">
        <v>1.9085648148148147E-2</v>
      </c>
      <c r="MH70" s="31">
        <v>1.877314814814815E-2</v>
      </c>
      <c r="MI70" s="31">
        <v>1.7870370370370373E-2</v>
      </c>
      <c r="MJ70" s="31"/>
      <c r="MK70" s="31">
        <v>1.7048611111111112E-2</v>
      </c>
      <c r="ML70" s="31"/>
      <c r="MM70" s="31"/>
      <c r="MN70" s="31"/>
      <c r="MO70" s="31"/>
      <c r="MP70" s="31"/>
      <c r="MQ70" s="31"/>
      <c r="MR70" s="31"/>
      <c r="MS70" s="31"/>
      <c r="MT70" s="31"/>
      <c r="MU70" s="31">
        <v>1.9386574074074073E-2</v>
      </c>
      <c r="MV70" s="31"/>
      <c r="MW70" s="31"/>
      <c r="MX70" s="31"/>
      <c r="MY70" s="31"/>
      <c r="MZ70" s="31">
        <v>2.2835648148148147E-2</v>
      </c>
      <c r="NA70" s="31">
        <v>1.8599537037037036E-2</v>
      </c>
      <c r="NB70" s="31">
        <v>1.9398148148148147E-2</v>
      </c>
      <c r="NC70" s="31">
        <v>2.0821759259259259E-2</v>
      </c>
      <c r="ND70" s="31"/>
      <c r="NE70" s="31">
        <v>1.9212962962962963E-2</v>
      </c>
      <c r="NF70" s="31">
        <v>1.9583333333333331E-2</v>
      </c>
      <c r="NG70" s="31">
        <v>1.8865740740740742E-2</v>
      </c>
      <c r="NH70" s="31">
        <v>1.9560185185185184E-2</v>
      </c>
      <c r="NI70" s="31"/>
      <c r="NJ70" s="31">
        <v>1.8252314814814815E-2</v>
      </c>
      <c r="NK70" s="31">
        <v>1.7905092592592594E-2</v>
      </c>
      <c r="NL70" s="31">
        <v>1.7905092592592594E-2</v>
      </c>
      <c r="NM70" s="31">
        <v>1.8171296296296297E-2</v>
      </c>
      <c r="NN70" s="31" t="s">
        <v>94</v>
      </c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>
        <v>2.255787037037037E-2</v>
      </c>
      <c r="OC70" s="31">
        <v>1.9120370370370371E-2</v>
      </c>
      <c r="OD70" s="31">
        <v>1.9467592592592595E-2</v>
      </c>
      <c r="OE70" s="31">
        <v>2.013888888888889E-2</v>
      </c>
      <c r="OF70" s="31"/>
      <c r="OG70" s="31">
        <v>2.0543981481481479E-2</v>
      </c>
      <c r="OH70" s="31">
        <v>2.2546296296296297E-2</v>
      </c>
      <c r="OI70" s="31">
        <v>1.9212962962962963E-2</v>
      </c>
      <c r="OJ70" s="31">
        <v>2.0393518518518519E-2</v>
      </c>
      <c r="OK70" s="31">
        <v>2.2719907407407411E-2</v>
      </c>
      <c r="OL70" s="31"/>
      <c r="OM70" s="31">
        <v>1.982638888888889E-2</v>
      </c>
      <c r="ON70" s="31">
        <v>1.9351851851851853E-2</v>
      </c>
      <c r="OO70" s="31">
        <v>1.8958333333333334E-2</v>
      </c>
      <c r="OP70" s="31">
        <v>1.7738425925925925E-2</v>
      </c>
      <c r="OQ70" s="31">
        <v>1.8368055555555554E-2</v>
      </c>
      <c r="OR70" s="31">
        <v>2.0254629629629629E-2</v>
      </c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>
        <v>2.0949074074074075E-2</v>
      </c>
      <c r="PD70" s="31">
        <v>2.045138888888889E-2</v>
      </c>
      <c r="PE70" s="31">
        <v>1.9745370370370371E-2</v>
      </c>
      <c r="PF70" s="31">
        <v>2.0312500000000001E-2</v>
      </c>
      <c r="PG70" s="31"/>
      <c r="PH70" s="31">
        <v>2.0601851851851854E-2</v>
      </c>
      <c r="PI70" s="31">
        <v>1.9791666666666666E-2</v>
      </c>
      <c r="PJ70" s="31"/>
      <c r="PK70" s="31"/>
      <c r="PL70" s="31">
        <v>2.2048611111111113E-2</v>
      </c>
      <c r="PM70" s="31"/>
      <c r="PN70" s="31">
        <v>2.1527777777777781E-2</v>
      </c>
      <c r="PO70" s="31">
        <v>2.2511574074074073E-2</v>
      </c>
      <c r="PP70" s="31">
        <v>2.0879629629629626E-2</v>
      </c>
      <c r="PQ70" s="31">
        <v>2.2708333333333334E-2</v>
      </c>
      <c r="PR70" s="31">
        <v>2.1504629629629627E-2</v>
      </c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</row>
    <row r="71" spans="1:467" x14ac:dyDescent="0.2">
      <c r="A71" s="40" t="s">
        <v>51</v>
      </c>
      <c r="B71" s="101"/>
      <c r="C71" s="101"/>
      <c r="D71" s="101"/>
      <c r="E71" s="41" t="s">
        <v>1</v>
      </c>
      <c r="F71" s="42" t="str">
        <f t="shared" si="22"/>
        <v xml:space="preserve"> </v>
      </c>
      <c r="G71" s="42" t="str">
        <f t="shared" si="23"/>
        <v xml:space="preserve"> </v>
      </c>
      <c r="H71" s="42">
        <f t="shared" si="24"/>
        <v>1.7708333333333333E-2</v>
      </c>
      <c r="I71" s="42" t="str">
        <f t="shared" si="25"/>
        <v xml:space="preserve"> </v>
      </c>
      <c r="J71" s="42" t="str">
        <f t="shared" si="26"/>
        <v xml:space="preserve"> </v>
      </c>
      <c r="K71" s="42" t="str">
        <f t="shared" si="27"/>
        <v xml:space="preserve"> </v>
      </c>
      <c r="L71" s="42" t="str">
        <f t="shared" si="28"/>
        <v xml:space="preserve"> </v>
      </c>
      <c r="M71" s="42" t="str">
        <f t="shared" si="29"/>
        <v xml:space="preserve"> </v>
      </c>
      <c r="N71" s="42" t="str">
        <f t="shared" si="30"/>
        <v xml:space="preserve"> </v>
      </c>
      <c r="O71" s="42">
        <f t="shared" si="31"/>
        <v>1.7494212962962961E-2</v>
      </c>
      <c r="P71" s="42" t="str">
        <f t="shared" si="32"/>
        <v xml:space="preserve"> </v>
      </c>
      <c r="Q71" s="42" t="str">
        <f t="shared" si="33"/>
        <v xml:space="preserve"> </v>
      </c>
      <c r="R71" s="42" t="str">
        <f t="shared" si="34"/>
        <v xml:space="preserve"> </v>
      </c>
      <c r="S71" s="42" t="str">
        <f t="shared" si="35"/>
        <v xml:space="preserve"> </v>
      </c>
      <c r="T71" s="42" t="str">
        <f t="shared" si="36"/>
        <v xml:space="preserve"> </v>
      </c>
      <c r="U71" s="42" t="str">
        <f t="shared" si="38"/>
        <v xml:space="preserve"> </v>
      </c>
      <c r="V71" s="42" t="str">
        <f t="shared" si="39"/>
        <v xml:space="preserve"> </v>
      </c>
      <c r="W71" s="42" t="str">
        <f t="shared" si="40"/>
        <v xml:space="preserve"> </v>
      </c>
      <c r="X71" s="92">
        <f t="shared" si="41"/>
        <v>1.7175925925925924E-2</v>
      </c>
      <c r="Y71" s="81">
        <f t="shared" si="42"/>
        <v>3</v>
      </c>
      <c r="Z71" s="98">
        <f t="shared" si="37"/>
        <v>35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>
        <v>1.7708333333333333E-2</v>
      </c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>
        <v>1.7812499999999998E-2</v>
      </c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>
        <v>1.7175925925925924E-2</v>
      </c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</row>
    <row r="72" spans="1:467" x14ac:dyDescent="0.2">
      <c r="A72" s="40" t="s">
        <v>123</v>
      </c>
      <c r="B72" s="101"/>
      <c r="C72" s="101"/>
      <c r="D72" s="101"/>
      <c r="E72" s="41" t="s">
        <v>1</v>
      </c>
      <c r="F72" s="42" t="str">
        <f t="shared" si="22"/>
        <v xml:space="preserve"> </v>
      </c>
      <c r="G72" s="42" t="str">
        <f t="shared" si="23"/>
        <v xml:space="preserve"> </v>
      </c>
      <c r="H72" s="42" t="str">
        <f t="shared" si="24"/>
        <v xml:space="preserve"> </v>
      </c>
      <c r="I72" s="42" t="str">
        <f t="shared" si="25"/>
        <v xml:space="preserve"> </v>
      </c>
      <c r="J72" s="42" t="str">
        <f t="shared" si="26"/>
        <v xml:space="preserve"> </v>
      </c>
      <c r="K72" s="42" t="str">
        <f t="shared" si="27"/>
        <v xml:space="preserve"> </v>
      </c>
      <c r="L72" s="42" t="str">
        <f t="shared" si="28"/>
        <v xml:space="preserve"> </v>
      </c>
      <c r="M72" s="42">
        <f t="shared" si="29"/>
        <v>1.8287037037037036E-2</v>
      </c>
      <c r="N72" s="42">
        <f t="shared" si="30"/>
        <v>1.8119212962962962E-2</v>
      </c>
      <c r="O72" s="42">
        <f t="shared" si="31"/>
        <v>1.8247685185185186E-2</v>
      </c>
      <c r="P72" s="42" t="str">
        <f t="shared" si="32"/>
        <v xml:space="preserve"> </v>
      </c>
      <c r="Q72" s="42">
        <f t="shared" si="33"/>
        <v>1.8611111111111113E-2</v>
      </c>
      <c r="R72" s="42">
        <f t="shared" si="34"/>
        <v>1.873456790123457E-2</v>
      </c>
      <c r="S72" s="42">
        <f t="shared" si="35"/>
        <v>1.8258101851851852E-2</v>
      </c>
      <c r="T72" s="42">
        <f t="shared" si="36"/>
        <v>1.8549382716049379E-2</v>
      </c>
      <c r="U72" s="42" t="str">
        <f t="shared" si="38"/>
        <v xml:space="preserve"> </v>
      </c>
      <c r="V72" s="42" t="str">
        <f t="shared" si="39"/>
        <v xml:space="preserve"> </v>
      </c>
      <c r="W72" s="42" t="str">
        <f t="shared" si="40"/>
        <v xml:space="preserve"> </v>
      </c>
      <c r="X72" s="92">
        <f t="shared" si="41"/>
        <v>1.7199074074074071E-2</v>
      </c>
      <c r="Y72" s="81">
        <f t="shared" si="42"/>
        <v>23</v>
      </c>
      <c r="Z72" s="98">
        <f t="shared" si="37"/>
        <v>46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>
        <v>1.8229166666666668E-2</v>
      </c>
      <c r="FP72" s="31">
        <v>1.7881944444444443E-2</v>
      </c>
      <c r="FQ72" s="31">
        <v>1.7939814814814815E-2</v>
      </c>
      <c r="FR72" s="31">
        <v>1.909722222222222E-2</v>
      </c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>
        <v>1.7881944444444443E-2</v>
      </c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>
        <v>1.8356481481481481E-2</v>
      </c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>
        <v>1.9178240740740742E-2</v>
      </c>
      <c r="HP72" s="31">
        <v>1.7847222222222223E-2</v>
      </c>
      <c r="HQ72" s="31"/>
      <c r="HR72" s="31"/>
      <c r="HS72" s="31"/>
      <c r="HT72" s="31"/>
      <c r="HU72" s="31"/>
      <c r="HV72" s="31"/>
      <c r="HW72" s="31">
        <v>1.8726851851851852E-2</v>
      </c>
      <c r="HX72" s="31"/>
      <c r="HY72" s="31">
        <v>1.8287037037037036E-2</v>
      </c>
      <c r="HZ72" s="31">
        <v>1.7199074074074071E-2</v>
      </c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>
        <v>1.9652777777777779E-2</v>
      </c>
      <c r="JT72" s="31"/>
      <c r="JU72" s="31">
        <v>1.7905092592592594E-2</v>
      </c>
      <c r="JV72" s="31">
        <v>1.90625E-2</v>
      </c>
      <c r="JW72" s="31">
        <v>1.7824074074074076E-2</v>
      </c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>
        <v>1.96875E-2</v>
      </c>
      <c r="KR72" s="31"/>
      <c r="KS72" s="31"/>
      <c r="KT72" s="31"/>
      <c r="KU72" s="31"/>
      <c r="KV72" s="31"/>
      <c r="KW72" s="31"/>
      <c r="KX72" s="31"/>
      <c r="KY72" s="31"/>
      <c r="KZ72" s="31"/>
      <c r="LA72" s="31">
        <v>1.8206018518518517E-2</v>
      </c>
      <c r="LB72" s="31"/>
      <c r="LC72" s="31"/>
      <c r="LD72" s="31">
        <v>1.8310185185185186E-2</v>
      </c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>
        <v>1.9085648148148147E-2</v>
      </c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>
        <v>1.7430555555555553E-2</v>
      </c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>
        <v>1.7685185185185182E-2</v>
      </c>
      <c r="NC72" s="31"/>
      <c r="ND72" s="31"/>
      <c r="NE72" s="31">
        <v>1.9039351851851852E-2</v>
      </c>
      <c r="NF72" s="31"/>
      <c r="NG72" s="31">
        <v>1.892361111111111E-2</v>
      </c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</row>
    <row r="73" spans="1:467" x14ac:dyDescent="0.2">
      <c r="A73" s="40" t="s">
        <v>324</v>
      </c>
      <c r="B73" s="101"/>
      <c r="C73" s="101"/>
      <c r="D73" s="101"/>
      <c r="E73" s="41" t="s">
        <v>1</v>
      </c>
      <c r="F73" s="42" t="str">
        <f t="shared" si="22"/>
        <v xml:space="preserve"> </v>
      </c>
      <c r="G73" s="42" t="str">
        <f t="shared" si="23"/>
        <v xml:space="preserve"> </v>
      </c>
      <c r="H73" s="42" t="str">
        <f t="shared" si="24"/>
        <v xml:space="preserve"> </v>
      </c>
      <c r="I73" s="42" t="str">
        <f t="shared" si="25"/>
        <v xml:space="preserve"> </v>
      </c>
      <c r="J73" s="42" t="str">
        <f t="shared" si="26"/>
        <v xml:space="preserve"> </v>
      </c>
      <c r="K73" s="42" t="str">
        <f t="shared" si="27"/>
        <v xml:space="preserve"> </v>
      </c>
      <c r="L73" s="42" t="str">
        <f t="shared" si="28"/>
        <v xml:space="preserve"> </v>
      </c>
      <c r="M73" s="42" t="str">
        <f t="shared" si="29"/>
        <v xml:space="preserve"> </v>
      </c>
      <c r="N73" s="42" t="str">
        <f t="shared" si="30"/>
        <v xml:space="preserve"> </v>
      </c>
      <c r="O73" s="42" t="str">
        <f t="shared" si="31"/>
        <v xml:space="preserve"> </v>
      </c>
      <c r="P73" s="42" t="str">
        <f t="shared" si="32"/>
        <v xml:space="preserve"> </v>
      </c>
      <c r="Q73" s="42" t="str">
        <f t="shared" si="33"/>
        <v xml:space="preserve"> </v>
      </c>
      <c r="R73" s="42" t="str">
        <f t="shared" si="34"/>
        <v xml:space="preserve"> </v>
      </c>
      <c r="S73" s="42">
        <f t="shared" si="35"/>
        <v>1.7922453703703704E-2</v>
      </c>
      <c r="T73" s="42">
        <f t="shared" si="36"/>
        <v>1.7939814814814815E-2</v>
      </c>
      <c r="U73" s="42">
        <f t="shared" si="38"/>
        <v>1.8655753968253967E-2</v>
      </c>
      <c r="V73" s="42">
        <f t="shared" si="39"/>
        <v>1.8384589947089944E-2</v>
      </c>
      <c r="W73" s="42">
        <f t="shared" si="40"/>
        <v>1.7581018518518517E-2</v>
      </c>
      <c r="X73" s="92">
        <f t="shared" si="41"/>
        <v>1.7152777777777777E-2</v>
      </c>
      <c r="Y73" s="81">
        <f t="shared" si="42"/>
        <v>26</v>
      </c>
      <c r="Z73" s="98">
        <f t="shared" si="37"/>
        <v>30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>
        <v>1.7326388888888888E-2</v>
      </c>
      <c r="LU73" s="31">
        <v>1.8518518518518521E-2</v>
      </c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>
        <v>1.8217592592592594E-2</v>
      </c>
      <c r="MO73" s="31">
        <v>1.834490740740741E-2</v>
      </c>
      <c r="MP73" s="31">
        <v>1.7800925925925925E-2</v>
      </c>
      <c r="MQ73" s="31">
        <v>1.7673611111111109E-2</v>
      </c>
      <c r="MR73" s="31"/>
      <c r="MS73" s="31">
        <v>1.7662037037037035E-2</v>
      </c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>
        <v>1.8206018518518517E-2</v>
      </c>
      <c r="NW73" s="31"/>
      <c r="NX73" s="31">
        <v>2.0682870370370372E-2</v>
      </c>
      <c r="NY73" s="31">
        <v>1.8217592592592594E-2</v>
      </c>
      <c r="NZ73" s="31"/>
      <c r="OA73" s="31"/>
      <c r="OB73" s="31">
        <v>1.9143518518518518E-2</v>
      </c>
      <c r="OC73" s="31">
        <v>1.8090277777777778E-2</v>
      </c>
      <c r="OD73" s="31"/>
      <c r="OE73" s="31"/>
      <c r="OF73" s="31"/>
      <c r="OG73" s="31"/>
      <c r="OH73" s="31">
        <v>1.8194444444444444E-2</v>
      </c>
      <c r="OI73" s="31"/>
      <c r="OJ73" s="31"/>
      <c r="OK73" s="31"/>
      <c r="OL73" s="31"/>
      <c r="OM73" s="31">
        <v>1.8055555555555557E-2</v>
      </c>
      <c r="ON73" s="31"/>
      <c r="OO73" s="31"/>
      <c r="OP73" s="31"/>
      <c r="OQ73" s="31"/>
      <c r="OR73" s="31"/>
      <c r="OS73" s="31"/>
      <c r="OT73" s="31"/>
      <c r="OU73" s="31">
        <v>1.7604166666666667E-2</v>
      </c>
      <c r="OV73" s="31">
        <v>1.8518518518518521E-2</v>
      </c>
      <c r="OW73" s="31">
        <v>1.7337962962962961E-2</v>
      </c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>
        <v>1.7662037037037035E-2</v>
      </c>
      <c r="PJ73" s="31">
        <v>1.7152777777777777E-2</v>
      </c>
      <c r="PK73" s="31"/>
      <c r="PL73" s="31"/>
      <c r="PM73" s="31">
        <v>2.0983796296296296E-2</v>
      </c>
      <c r="PN73" s="31"/>
      <c r="PO73" s="31"/>
      <c r="PP73" s="31"/>
      <c r="PQ73" s="31">
        <v>1.9432870370370371E-2</v>
      </c>
      <c r="PR73" s="31"/>
      <c r="PS73" s="31"/>
      <c r="PT73" s="31"/>
      <c r="PU73" s="31"/>
      <c r="PV73" s="31"/>
      <c r="PW73" s="31">
        <v>1.7326388888888888E-2</v>
      </c>
      <c r="PX73" s="31"/>
      <c r="PY73" s="31"/>
      <c r="PZ73" s="31">
        <v>1.834490740740741E-2</v>
      </c>
      <c r="QA73" s="31"/>
      <c r="QB73" s="31"/>
      <c r="QC73" s="31"/>
      <c r="QD73" s="31"/>
      <c r="QE73" s="31">
        <v>1.7615740740740741E-2</v>
      </c>
      <c r="QF73" s="31"/>
      <c r="QG73" s="31"/>
      <c r="QH73" s="31"/>
      <c r="QI73" s="31"/>
      <c r="QJ73" s="31">
        <v>1.7245370370370369E-2</v>
      </c>
      <c r="QK73" s="31"/>
      <c r="QL73" s="31"/>
      <c r="QM73" s="31"/>
      <c r="QN73" s="31">
        <v>1.7372685185185185E-2</v>
      </c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</row>
    <row r="74" spans="1:467" hidden="1" x14ac:dyDescent="0.2">
      <c r="A74" s="40" t="s">
        <v>285</v>
      </c>
      <c r="B74" s="101"/>
      <c r="C74" s="101"/>
      <c r="D74" s="101"/>
      <c r="E74" s="41" t="s">
        <v>1</v>
      </c>
      <c r="F74" s="42" t="str">
        <f t="shared" si="22"/>
        <v xml:space="preserve"> </v>
      </c>
      <c r="G74" s="42" t="str">
        <f t="shared" si="23"/>
        <v xml:space="preserve"> </v>
      </c>
      <c r="H74" s="42" t="str">
        <f t="shared" si="24"/>
        <v xml:space="preserve"> </v>
      </c>
      <c r="I74" s="42" t="str">
        <f t="shared" si="25"/>
        <v xml:space="preserve"> </v>
      </c>
      <c r="J74" s="42" t="str">
        <f t="shared" si="26"/>
        <v xml:space="preserve"> </v>
      </c>
      <c r="K74" s="42" t="str">
        <f t="shared" si="27"/>
        <v xml:space="preserve"> </v>
      </c>
      <c r="L74" s="42" t="str">
        <f t="shared" si="28"/>
        <v xml:space="preserve"> </v>
      </c>
      <c r="M74" s="42" t="str">
        <f t="shared" si="29"/>
        <v xml:space="preserve"> </v>
      </c>
      <c r="N74" s="42" t="str">
        <f t="shared" si="30"/>
        <v xml:space="preserve"> </v>
      </c>
      <c r="O74" s="42" t="str">
        <f t="shared" si="31"/>
        <v xml:space="preserve"> </v>
      </c>
      <c r="P74" s="42" t="str">
        <f t="shared" si="32"/>
        <v xml:space="preserve"> </v>
      </c>
      <c r="Q74" s="42">
        <f t="shared" si="33"/>
        <v>1.7390046296296296E-2</v>
      </c>
      <c r="R74" s="42" t="str">
        <f t="shared" si="34"/>
        <v xml:space="preserve"> </v>
      </c>
      <c r="S74" s="42" t="str">
        <f t="shared" si="35"/>
        <v xml:space="preserve"> </v>
      </c>
      <c r="T74" s="42" t="str">
        <f t="shared" si="36"/>
        <v xml:space="preserve"> </v>
      </c>
      <c r="U74" s="42" t="str">
        <f t="shared" si="38"/>
        <v xml:space="preserve"> </v>
      </c>
      <c r="V74" s="42" t="str">
        <f t="shared" si="39"/>
        <v xml:space="preserve"> </v>
      </c>
      <c r="W74" s="42" t="str">
        <f t="shared" si="40"/>
        <v xml:space="preserve"> </v>
      </c>
      <c r="X74" s="92">
        <f t="shared" si="41"/>
        <v>1.7361111111111112E-2</v>
      </c>
      <c r="Y74" s="81">
        <f t="shared" si="42"/>
        <v>3</v>
      </c>
      <c r="Z74" s="98">
        <f t="shared" si="37"/>
        <v>3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>
        <v>1.741898148148148E-2</v>
      </c>
      <c r="JZ74" s="31">
        <v>1.7361111111111112E-2</v>
      </c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 t="s">
        <v>86</v>
      </c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</row>
    <row r="75" spans="1:467" hidden="1" x14ac:dyDescent="0.2">
      <c r="A75" s="40" t="s">
        <v>206</v>
      </c>
      <c r="B75" s="101"/>
      <c r="C75" s="101"/>
      <c r="D75" s="101"/>
      <c r="E75" s="41" t="s">
        <v>1</v>
      </c>
      <c r="F75" s="42" t="str">
        <f t="shared" si="22"/>
        <v xml:space="preserve"> </v>
      </c>
      <c r="G75" s="42" t="str">
        <f t="shared" si="23"/>
        <v xml:space="preserve"> </v>
      </c>
      <c r="H75" s="42" t="str">
        <f t="shared" si="24"/>
        <v xml:space="preserve"> </v>
      </c>
      <c r="I75" s="42" t="str">
        <f t="shared" si="25"/>
        <v xml:space="preserve"> </v>
      </c>
      <c r="J75" s="42" t="str">
        <f t="shared" si="26"/>
        <v xml:space="preserve"> </v>
      </c>
      <c r="K75" s="42" t="str">
        <f t="shared" si="27"/>
        <v xml:space="preserve"> </v>
      </c>
      <c r="L75" s="42" t="str">
        <f t="shared" si="28"/>
        <v xml:space="preserve"> </v>
      </c>
      <c r="M75" s="42" t="str">
        <f t="shared" si="29"/>
        <v xml:space="preserve"> </v>
      </c>
      <c r="N75" s="42" t="str">
        <f t="shared" si="30"/>
        <v xml:space="preserve"> </v>
      </c>
      <c r="O75" s="42">
        <f t="shared" si="31"/>
        <v>1.8298611111111113E-2</v>
      </c>
      <c r="P75" s="42">
        <f t="shared" si="32"/>
        <v>1.8152006172839505E-2</v>
      </c>
      <c r="Q75" s="42">
        <f t="shared" si="33"/>
        <v>1.9131944444444444E-2</v>
      </c>
      <c r="R75" s="42" t="str">
        <f t="shared" si="34"/>
        <v xml:space="preserve"> </v>
      </c>
      <c r="S75" s="42" t="str">
        <f t="shared" si="35"/>
        <v xml:space="preserve"> </v>
      </c>
      <c r="T75" s="42" t="str">
        <f t="shared" si="36"/>
        <v xml:space="preserve"> </v>
      </c>
      <c r="U75" s="42" t="str">
        <f t="shared" si="38"/>
        <v xml:space="preserve"> </v>
      </c>
      <c r="V75" s="42" t="str">
        <f t="shared" si="39"/>
        <v xml:space="preserve"> </v>
      </c>
      <c r="W75" s="42" t="str">
        <f t="shared" si="40"/>
        <v xml:space="preserve"> </v>
      </c>
      <c r="X75" s="92">
        <f t="shared" si="41"/>
        <v>1.7407407407407406E-2</v>
      </c>
      <c r="Y75" s="81">
        <f t="shared" si="42"/>
        <v>8</v>
      </c>
      <c r="Z75" s="98">
        <f t="shared" si="37"/>
        <v>8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>
        <v>1.8298611111111113E-2</v>
      </c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>
        <v>1.8865740740740742E-2</v>
      </c>
      <c r="IT75" s="31"/>
      <c r="IU75" s="31">
        <v>1.7847222222222223E-2</v>
      </c>
      <c r="IV75" s="31"/>
      <c r="IW75" s="31">
        <v>1.8831018518518518E-2</v>
      </c>
      <c r="IX75" s="31"/>
      <c r="IY75" s="31"/>
      <c r="IZ75" s="31"/>
      <c r="JA75" s="31"/>
      <c r="JB75" s="31"/>
      <c r="JC75" s="31">
        <v>1.7407407407407406E-2</v>
      </c>
      <c r="JD75" s="31"/>
      <c r="JE75" s="31">
        <v>1.7743055555555557E-2</v>
      </c>
      <c r="JF75" s="31">
        <v>1.8217592592592594E-2</v>
      </c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>
        <v>1.9131944444444444E-2</v>
      </c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</row>
    <row r="76" spans="1:467" hidden="1" x14ac:dyDescent="0.2">
      <c r="A76" s="40" t="s">
        <v>76</v>
      </c>
      <c r="B76" s="101"/>
      <c r="C76" s="101"/>
      <c r="D76" s="101"/>
      <c r="E76" s="41" t="s">
        <v>1</v>
      </c>
      <c r="F76" s="42" t="str">
        <f t="shared" si="22"/>
        <v xml:space="preserve"> </v>
      </c>
      <c r="G76" s="42" t="str">
        <f t="shared" si="23"/>
        <v xml:space="preserve"> </v>
      </c>
      <c r="H76" s="42" t="str">
        <f t="shared" si="24"/>
        <v xml:space="preserve"> </v>
      </c>
      <c r="I76" s="42" t="str">
        <f t="shared" si="25"/>
        <v xml:space="preserve"> </v>
      </c>
      <c r="J76" s="42">
        <f t="shared" si="26"/>
        <v>1.7592592592592594E-2</v>
      </c>
      <c r="K76" s="42" t="str">
        <f t="shared" si="27"/>
        <v xml:space="preserve"> </v>
      </c>
      <c r="L76" s="42" t="str">
        <f t="shared" si="28"/>
        <v xml:space="preserve"> </v>
      </c>
      <c r="M76" s="42" t="str">
        <f t="shared" si="29"/>
        <v xml:space="preserve"> </v>
      </c>
      <c r="N76" s="42" t="str">
        <f t="shared" si="30"/>
        <v xml:space="preserve"> </v>
      </c>
      <c r="O76" s="42" t="str">
        <f t="shared" si="31"/>
        <v xml:space="preserve"> </v>
      </c>
      <c r="P76" s="42" t="str">
        <f t="shared" si="32"/>
        <v xml:space="preserve"> </v>
      </c>
      <c r="Q76" s="42" t="str">
        <f t="shared" si="33"/>
        <v xml:space="preserve"> </v>
      </c>
      <c r="R76" s="42" t="str">
        <f t="shared" si="34"/>
        <v xml:space="preserve"> </v>
      </c>
      <c r="S76" s="42" t="str">
        <f t="shared" si="35"/>
        <v xml:space="preserve"> </v>
      </c>
      <c r="T76" s="42" t="str">
        <f t="shared" si="36"/>
        <v xml:space="preserve"> </v>
      </c>
      <c r="U76" s="42" t="str">
        <f t="shared" si="38"/>
        <v xml:space="preserve"> </v>
      </c>
      <c r="V76" s="42" t="str">
        <f t="shared" si="39"/>
        <v xml:space="preserve"> </v>
      </c>
      <c r="W76" s="42" t="str">
        <f t="shared" si="40"/>
        <v xml:space="preserve"> </v>
      </c>
      <c r="X76" s="92">
        <f t="shared" si="41"/>
        <v>1.7592592592592594E-2</v>
      </c>
      <c r="Y76" s="81">
        <f t="shared" si="42"/>
        <v>1</v>
      </c>
      <c r="Z76" s="98">
        <f t="shared" si="37"/>
        <v>1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>
        <v>1.7592592592592594E-2</v>
      </c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</row>
    <row r="77" spans="1:467" hidden="1" x14ac:dyDescent="0.2">
      <c r="A77" s="40" t="s">
        <v>210</v>
      </c>
      <c r="B77" s="101"/>
      <c r="C77" s="101"/>
      <c r="D77" s="101"/>
      <c r="E77" s="41" t="s">
        <v>1</v>
      </c>
      <c r="F77" s="42" t="str">
        <f t="shared" si="22"/>
        <v xml:space="preserve"> </v>
      </c>
      <c r="G77" s="42" t="str">
        <f t="shared" si="23"/>
        <v xml:space="preserve"> </v>
      </c>
      <c r="H77" s="42" t="str">
        <f t="shared" si="24"/>
        <v xml:space="preserve"> </v>
      </c>
      <c r="I77" s="42">
        <f t="shared" si="25"/>
        <v>0.98074074074074102</v>
      </c>
      <c r="J77" s="42" t="str">
        <f t="shared" si="26"/>
        <v xml:space="preserve"> </v>
      </c>
      <c r="K77" s="42" t="str">
        <f t="shared" si="27"/>
        <v xml:space="preserve"> </v>
      </c>
      <c r="L77" s="42" t="str">
        <f t="shared" si="28"/>
        <v xml:space="preserve"> </v>
      </c>
      <c r="M77" s="42" t="str">
        <f t="shared" si="29"/>
        <v xml:space="preserve"> </v>
      </c>
      <c r="N77" s="42" t="str">
        <f t="shared" si="30"/>
        <v xml:space="preserve"> </v>
      </c>
      <c r="O77" s="42">
        <f t="shared" si="31"/>
        <v>1.7650462962962962E-2</v>
      </c>
      <c r="P77" s="42" t="str">
        <f t="shared" si="32"/>
        <v xml:space="preserve"> </v>
      </c>
      <c r="Q77" s="42" t="str">
        <f t="shared" si="33"/>
        <v xml:space="preserve"> </v>
      </c>
      <c r="R77" s="42" t="str">
        <f t="shared" si="34"/>
        <v xml:space="preserve"> </v>
      </c>
      <c r="S77" s="42" t="str">
        <f t="shared" si="35"/>
        <v xml:space="preserve"> </v>
      </c>
      <c r="T77" s="42" t="str">
        <f t="shared" si="36"/>
        <v xml:space="preserve"> </v>
      </c>
      <c r="U77" s="42" t="str">
        <f t="shared" si="38"/>
        <v xml:space="preserve"> </v>
      </c>
      <c r="V77" s="42" t="str">
        <f t="shared" si="39"/>
        <v xml:space="preserve"> </v>
      </c>
      <c r="W77" s="42" t="str">
        <f t="shared" si="40"/>
        <v xml:space="preserve"> </v>
      </c>
      <c r="X77" s="92">
        <f t="shared" si="41"/>
        <v>1.7650462962962962E-2</v>
      </c>
      <c r="Y77" s="81">
        <f t="shared" si="42"/>
        <v>3</v>
      </c>
      <c r="Z77" s="98">
        <f t="shared" si="37"/>
        <v>3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>
        <v>0.98074074074074102</v>
      </c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 t="s">
        <v>53</v>
      </c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>
        <v>1.7650462962962962E-2</v>
      </c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</row>
    <row r="78" spans="1:467" x14ac:dyDescent="0.2">
      <c r="A78" s="40" t="s">
        <v>371</v>
      </c>
      <c r="B78" s="101"/>
      <c r="C78" s="101"/>
      <c r="D78" s="101"/>
      <c r="E78" s="41" t="s">
        <v>1</v>
      </c>
      <c r="F78" s="42" t="str">
        <f t="shared" si="22"/>
        <v xml:space="preserve"> </v>
      </c>
      <c r="G78" s="42" t="str">
        <f t="shared" si="23"/>
        <v xml:space="preserve"> </v>
      </c>
      <c r="H78" s="42" t="str">
        <f t="shared" si="24"/>
        <v xml:space="preserve"> </v>
      </c>
      <c r="I78" s="42" t="str">
        <f t="shared" si="25"/>
        <v xml:space="preserve"> </v>
      </c>
      <c r="J78" s="42" t="str">
        <f t="shared" si="26"/>
        <v xml:space="preserve"> </v>
      </c>
      <c r="K78" s="42" t="str">
        <f t="shared" si="27"/>
        <v xml:space="preserve"> </v>
      </c>
      <c r="L78" s="42" t="str">
        <f t="shared" si="28"/>
        <v xml:space="preserve"> </v>
      </c>
      <c r="M78" s="42" t="str">
        <f t="shared" si="29"/>
        <v xml:space="preserve"> </v>
      </c>
      <c r="N78" s="42" t="str">
        <f t="shared" si="30"/>
        <v xml:space="preserve"> </v>
      </c>
      <c r="O78" s="42" t="str">
        <f t="shared" si="31"/>
        <v xml:space="preserve"> </v>
      </c>
      <c r="P78" s="42" t="str">
        <f t="shared" si="32"/>
        <v xml:space="preserve"> </v>
      </c>
      <c r="Q78" s="42" t="str">
        <f t="shared" si="33"/>
        <v xml:space="preserve"> </v>
      </c>
      <c r="R78" s="42" t="str">
        <f t="shared" si="34"/>
        <v xml:space="preserve"> </v>
      </c>
      <c r="S78" s="42" t="str">
        <f t="shared" si="35"/>
        <v xml:space="preserve"> </v>
      </c>
      <c r="T78" s="42" t="str">
        <f t="shared" si="36"/>
        <v xml:space="preserve"> </v>
      </c>
      <c r="U78" s="42">
        <f t="shared" si="38"/>
        <v>1.7708333333333333E-2</v>
      </c>
      <c r="V78" s="42" t="str">
        <f t="shared" si="39"/>
        <v xml:space="preserve"> </v>
      </c>
      <c r="W78" s="42" t="str">
        <f t="shared" si="40"/>
        <v xml:space="preserve"> </v>
      </c>
      <c r="X78" s="92">
        <f t="shared" si="41"/>
        <v>1.7708333333333333E-2</v>
      </c>
      <c r="Y78" s="81">
        <f t="shared" si="42"/>
        <v>1</v>
      </c>
      <c r="Z78" s="98">
        <f t="shared" si="37"/>
        <v>1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>
        <v>1.7708333333333333E-2</v>
      </c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</row>
    <row r="79" spans="1:467" x14ac:dyDescent="0.2">
      <c r="A79" s="40" t="s">
        <v>31</v>
      </c>
      <c r="B79" s="101"/>
      <c r="C79" s="101"/>
      <c r="D79" s="101"/>
      <c r="E79" s="41" t="s">
        <v>1</v>
      </c>
      <c r="F79" s="42" t="str">
        <f t="shared" si="22"/>
        <v xml:space="preserve"> </v>
      </c>
      <c r="G79" s="42">
        <f t="shared" si="23"/>
        <v>1.7731481481481483E-2</v>
      </c>
      <c r="H79" s="42" t="str">
        <f t="shared" si="24"/>
        <v xml:space="preserve"> </v>
      </c>
      <c r="I79" s="42" t="str">
        <f t="shared" si="25"/>
        <v xml:space="preserve"> </v>
      </c>
      <c r="J79" s="42" t="str">
        <f t="shared" si="26"/>
        <v xml:space="preserve"> </v>
      </c>
      <c r="K79" s="42" t="str">
        <f t="shared" si="27"/>
        <v xml:space="preserve"> </v>
      </c>
      <c r="L79" s="42" t="str">
        <f t="shared" si="28"/>
        <v xml:space="preserve"> </v>
      </c>
      <c r="M79" s="42" t="str">
        <f t="shared" si="29"/>
        <v xml:space="preserve"> </v>
      </c>
      <c r="N79" s="42" t="str">
        <f t="shared" si="30"/>
        <v xml:space="preserve"> </v>
      </c>
      <c r="O79" s="42" t="str">
        <f t="shared" si="31"/>
        <v xml:space="preserve"> </v>
      </c>
      <c r="P79" s="42" t="str">
        <f t="shared" si="32"/>
        <v xml:space="preserve"> </v>
      </c>
      <c r="Q79" s="42" t="str">
        <f t="shared" si="33"/>
        <v xml:space="preserve"> </v>
      </c>
      <c r="R79" s="42" t="str">
        <f t="shared" si="34"/>
        <v xml:space="preserve"> </v>
      </c>
      <c r="S79" s="42" t="str">
        <f t="shared" si="35"/>
        <v xml:space="preserve"> </v>
      </c>
      <c r="T79" s="42" t="str">
        <f t="shared" si="36"/>
        <v xml:space="preserve"> </v>
      </c>
      <c r="U79" s="42" t="str">
        <f t="shared" si="38"/>
        <v xml:space="preserve"> </v>
      </c>
      <c r="V79" s="42" t="str">
        <f t="shared" si="39"/>
        <v xml:space="preserve"> </v>
      </c>
      <c r="W79" s="42" t="str">
        <f t="shared" si="40"/>
        <v xml:space="preserve"> </v>
      </c>
      <c r="X79" s="92">
        <f t="shared" si="41"/>
        <v>1.7731481481481483E-2</v>
      </c>
      <c r="Y79" s="81">
        <f t="shared" si="42"/>
        <v>1</v>
      </c>
      <c r="Z79" s="98">
        <f t="shared" si="37"/>
        <v>1</v>
      </c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>
        <v>1.7731481481481483E-2</v>
      </c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1"/>
      <c r="PW79" s="31"/>
      <c r="PX79" s="31"/>
      <c r="PY79" s="31"/>
      <c r="PZ79" s="31"/>
      <c r="QA79" s="31"/>
      <c r="QB79" s="31"/>
      <c r="QC79" s="31"/>
      <c r="QD79" s="31"/>
      <c r="QE79" s="31"/>
      <c r="QF79" s="31"/>
      <c r="QG79" s="31"/>
      <c r="QH79" s="31"/>
      <c r="QI79" s="31"/>
      <c r="QJ79" s="31"/>
      <c r="QK79" s="31"/>
      <c r="QL79" s="31"/>
      <c r="QM79" s="31"/>
      <c r="QN79" s="31"/>
      <c r="QO79" s="31"/>
      <c r="QP79" s="31"/>
      <c r="QQ79" s="31"/>
      <c r="QR79" s="31"/>
      <c r="QS79" s="31"/>
      <c r="QT79" s="31"/>
      <c r="QU79" s="31"/>
      <c r="QV79" s="31"/>
      <c r="QW79" s="31"/>
      <c r="QX79" s="31"/>
      <c r="QY79" s="31"/>
    </row>
    <row r="80" spans="1:467" x14ac:dyDescent="0.2">
      <c r="A80" s="40" t="s">
        <v>198</v>
      </c>
      <c r="B80" s="101"/>
      <c r="C80" s="101"/>
      <c r="D80" s="101"/>
      <c r="E80" s="41" t="s">
        <v>1</v>
      </c>
      <c r="F80" s="42" t="str">
        <f t="shared" si="22"/>
        <v xml:space="preserve"> </v>
      </c>
      <c r="G80" s="42" t="str">
        <f t="shared" si="23"/>
        <v xml:space="preserve"> </v>
      </c>
      <c r="H80" s="42" t="str">
        <f t="shared" si="24"/>
        <v xml:space="preserve"> </v>
      </c>
      <c r="I80" s="42" t="str">
        <f t="shared" si="25"/>
        <v xml:space="preserve"> </v>
      </c>
      <c r="J80" s="42" t="str">
        <f t="shared" si="26"/>
        <v xml:space="preserve"> </v>
      </c>
      <c r="K80" s="42" t="str">
        <f t="shared" si="27"/>
        <v xml:space="preserve"> </v>
      </c>
      <c r="L80" s="42" t="str">
        <f t="shared" si="28"/>
        <v xml:space="preserve"> </v>
      </c>
      <c r="M80" s="42" t="str">
        <f t="shared" si="29"/>
        <v xml:space="preserve"> </v>
      </c>
      <c r="N80" s="42" t="str">
        <f t="shared" si="30"/>
        <v xml:space="preserve"> </v>
      </c>
      <c r="O80" s="42">
        <f t="shared" si="31"/>
        <v>1.8564814814814815E-2</v>
      </c>
      <c r="P80" s="42">
        <f t="shared" si="32"/>
        <v>1.8800268990054866E-2</v>
      </c>
      <c r="Q80" s="42">
        <f t="shared" si="33"/>
        <v>1.9571759259259261E-2</v>
      </c>
      <c r="R80" s="42" t="str">
        <f t="shared" si="34"/>
        <v xml:space="preserve"> </v>
      </c>
      <c r="S80" s="42" t="str">
        <f t="shared" si="35"/>
        <v xml:space="preserve"> </v>
      </c>
      <c r="T80" s="42" t="str">
        <f t="shared" si="36"/>
        <v xml:space="preserve"> </v>
      </c>
      <c r="U80" s="42" t="str">
        <f t="shared" si="38"/>
        <v xml:space="preserve"> </v>
      </c>
      <c r="V80" s="42" t="str">
        <f t="shared" si="39"/>
        <v xml:space="preserve"> </v>
      </c>
      <c r="W80" s="42" t="str">
        <f t="shared" si="40"/>
        <v xml:space="preserve"> </v>
      </c>
      <c r="X80" s="92">
        <f t="shared" si="41"/>
        <v>1.7800925925925925E-2</v>
      </c>
      <c r="Y80" s="81">
        <f t="shared" si="42"/>
        <v>19</v>
      </c>
      <c r="Z80" s="98">
        <f t="shared" si="37"/>
        <v>19</v>
      </c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>
        <v>1.8831018518518518E-2</v>
      </c>
      <c r="HQ80" s="31"/>
      <c r="HR80" s="31"/>
      <c r="HS80" s="31">
        <v>1.7800925925925925E-2</v>
      </c>
      <c r="HT80" s="31">
        <v>1.8865740740740742E-2</v>
      </c>
      <c r="HU80" s="31"/>
      <c r="HV80" s="31"/>
      <c r="HW80" s="31"/>
      <c r="HX80" s="31"/>
      <c r="HY80" s="31"/>
      <c r="HZ80" s="31">
        <v>1.8402777777777778E-2</v>
      </c>
      <c r="IA80" s="31"/>
      <c r="IB80" s="31"/>
      <c r="IC80" s="31"/>
      <c r="ID80" s="31"/>
      <c r="IE80" s="31">
        <v>1.892361111111111E-2</v>
      </c>
      <c r="IF80" s="31" t="s">
        <v>86</v>
      </c>
      <c r="IG80" s="31"/>
      <c r="IH80" s="31"/>
      <c r="II80" s="31"/>
      <c r="IJ80" s="31"/>
      <c r="IK80" s="31"/>
      <c r="IL80" s="31"/>
      <c r="IM80" s="31"/>
      <c r="IN80" s="31"/>
      <c r="IO80" s="31">
        <v>2.0057870370370368E-2</v>
      </c>
      <c r="IP80" s="31">
        <v>1.9618055555555555E-2</v>
      </c>
      <c r="IQ80" s="137">
        <v>1.8726851851851852E-2</v>
      </c>
      <c r="IR80" s="31">
        <v>1.8460648148148146E-2</v>
      </c>
      <c r="IS80" s="31"/>
      <c r="IT80" s="31"/>
      <c r="IU80" s="31"/>
      <c r="IV80" s="31">
        <v>1.8032407407407407E-2</v>
      </c>
      <c r="IW80" s="31"/>
      <c r="IX80" s="31"/>
      <c r="IY80" s="31"/>
      <c r="IZ80" s="31"/>
      <c r="JA80" s="31">
        <v>1.8159722222222219E-2</v>
      </c>
      <c r="JB80" s="31">
        <v>1.8634259259259257E-2</v>
      </c>
      <c r="JC80" s="31"/>
      <c r="JD80" s="31"/>
      <c r="JE80" s="31"/>
      <c r="JF80" s="31">
        <v>1.877314814814815E-2</v>
      </c>
      <c r="JG80" s="31">
        <v>1.873945794753086E-2</v>
      </c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>
        <v>2.0011574074074074E-2</v>
      </c>
      <c r="JZ80" s="31">
        <v>1.9907407407407408E-2</v>
      </c>
      <c r="KA80" s="31">
        <v>1.9270833333333334E-2</v>
      </c>
      <c r="KB80" s="31">
        <v>1.909722222222222E-2</v>
      </c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  <c r="NN80" s="31"/>
      <c r="NO80" s="31"/>
      <c r="NP80" s="31"/>
      <c r="NQ80" s="31"/>
      <c r="NR80" s="31"/>
      <c r="NS80" s="31"/>
      <c r="NT80" s="31"/>
      <c r="NU80" s="31"/>
      <c r="NV80" s="31"/>
      <c r="NW80" s="31"/>
      <c r="NX80" s="31"/>
      <c r="NY80" s="31"/>
      <c r="NZ80" s="31"/>
      <c r="OA80" s="31"/>
      <c r="OB80" s="31"/>
      <c r="OC80" s="31"/>
      <c r="OD80" s="31"/>
      <c r="OE80" s="31"/>
      <c r="OF80" s="31"/>
      <c r="OG80" s="31"/>
      <c r="OH80" s="31"/>
      <c r="OI80" s="31"/>
      <c r="OJ80" s="31"/>
      <c r="OK80" s="31"/>
      <c r="OL80" s="31"/>
      <c r="OM80" s="31"/>
      <c r="ON80" s="31"/>
      <c r="OO80" s="31"/>
      <c r="OP80" s="31"/>
      <c r="OQ80" s="31"/>
      <c r="OR80" s="31"/>
      <c r="OS80" s="31"/>
      <c r="OT80" s="31"/>
      <c r="OU80" s="31"/>
      <c r="OV80" s="31"/>
      <c r="OW80" s="31"/>
      <c r="OX80" s="31"/>
      <c r="OY80" s="31"/>
      <c r="OZ80" s="31"/>
      <c r="PA80" s="31"/>
      <c r="PB80" s="31"/>
      <c r="PC80" s="31"/>
      <c r="PD80" s="31"/>
      <c r="PE80" s="31"/>
      <c r="PF80" s="31"/>
      <c r="PG80" s="31"/>
      <c r="PH80" s="31"/>
      <c r="PI80" s="31"/>
      <c r="PJ80" s="31"/>
      <c r="PK80" s="31"/>
      <c r="PL80" s="31"/>
      <c r="PM80" s="31"/>
      <c r="PN80" s="31"/>
      <c r="PO80" s="31"/>
      <c r="PP80" s="31"/>
      <c r="PQ80" s="31"/>
      <c r="PR80" s="31"/>
      <c r="PS80" s="31"/>
      <c r="PT80" s="31"/>
      <c r="PU80" s="31"/>
      <c r="PV80" s="31"/>
      <c r="PW80" s="31"/>
      <c r="PX80" s="31"/>
      <c r="PY80" s="31"/>
      <c r="PZ80" s="31"/>
      <c r="QA80" s="31"/>
      <c r="QB80" s="31"/>
      <c r="QC80" s="31"/>
      <c r="QD80" s="31"/>
      <c r="QE80" s="31"/>
      <c r="QF80" s="31"/>
      <c r="QG80" s="31"/>
      <c r="QH80" s="31"/>
      <c r="QI80" s="31"/>
      <c r="QJ80" s="31"/>
      <c r="QK80" s="31"/>
      <c r="QL80" s="31"/>
      <c r="QM80" s="31"/>
      <c r="QN80" s="31"/>
      <c r="QO80" s="31"/>
      <c r="QP80" s="31"/>
      <c r="QQ80" s="31"/>
      <c r="QR80" s="31"/>
      <c r="QS80" s="31"/>
      <c r="QT80" s="31"/>
      <c r="QU80" s="31"/>
      <c r="QV80" s="31"/>
      <c r="QW80" s="31"/>
      <c r="QX80" s="31"/>
      <c r="QY80" s="31"/>
    </row>
    <row r="81" spans="1:467" x14ac:dyDescent="0.2">
      <c r="A81" s="40" t="s">
        <v>313</v>
      </c>
      <c r="B81" s="101"/>
      <c r="C81" s="101"/>
      <c r="D81" s="101"/>
      <c r="E81" s="41" t="s">
        <v>1</v>
      </c>
      <c r="F81" s="42" t="str">
        <f t="shared" si="22"/>
        <v xml:space="preserve"> </v>
      </c>
      <c r="G81" s="42" t="str">
        <f t="shared" si="23"/>
        <v xml:space="preserve"> </v>
      </c>
      <c r="H81" s="42" t="str">
        <f t="shared" si="24"/>
        <v xml:space="preserve"> </v>
      </c>
      <c r="I81" s="42" t="str">
        <f t="shared" si="25"/>
        <v xml:space="preserve"> </v>
      </c>
      <c r="J81" s="42" t="str">
        <f t="shared" si="26"/>
        <v xml:space="preserve"> </v>
      </c>
      <c r="K81" s="42" t="str">
        <f t="shared" si="27"/>
        <v xml:space="preserve"> </v>
      </c>
      <c r="L81" s="42" t="str">
        <f t="shared" si="28"/>
        <v xml:space="preserve"> </v>
      </c>
      <c r="M81" s="42" t="str">
        <f t="shared" si="29"/>
        <v xml:space="preserve"> </v>
      </c>
      <c r="N81" s="42" t="str">
        <f t="shared" si="30"/>
        <v xml:space="preserve"> </v>
      </c>
      <c r="O81" s="42" t="str">
        <f t="shared" si="31"/>
        <v xml:space="preserve"> </v>
      </c>
      <c r="P81" s="42" t="str">
        <f t="shared" si="32"/>
        <v xml:space="preserve"> </v>
      </c>
      <c r="Q81" s="42" t="str">
        <f t="shared" si="33"/>
        <v xml:space="preserve"> </v>
      </c>
      <c r="R81" s="42">
        <f t="shared" si="34"/>
        <v>2.0092592592592592E-2</v>
      </c>
      <c r="S81" s="42">
        <f t="shared" si="35"/>
        <v>1.9854166666666666E-2</v>
      </c>
      <c r="T81" s="42">
        <f t="shared" si="36"/>
        <v>1.8703703703703705E-2</v>
      </c>
      <c r="U81" s="42">
        <f t="shared" si="38"/>
        <v>1.8981481481481478E-2</v>
      </c>
      <c r="V81" s="42">
        <f t="shared" si="39"/>
        <v>2.0391865079365079E-2</v>
      </c>
      <c r="W81" s="42">
        <f t="shared" si="40"/>
        <v>1.9059193121693126E-2</v>
      </c>
      <c r="X81" s="92">
        <f t="shared" si="41"/>
        <v>1.7800925925925925E-2</v>
      </c>
      <c r="Y81" s="81">
        <f t="shared" si="42"/>
        <v>33</v>
      </c>
      <c r="Z81" s="98">
        <f t="shared" si="37"/>
        <v>33</v>
      </c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>
        <v>2.0833333333333332E-2</v>
      </c>
      <c r="LD81" s="31"/>
      <c r="LE81" s="31">
        <v>1.9351851851851853E-2</v>
      </c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>
        <v>2.1678240740740738E-2</v>
      </c>
      <c r="LW81" s="31"/>
      <c r="LX81" s="31"/>
      <c r="LY81" s="31">
        <v>1.9872685185185184E-2</v>
      </c>
      <c r="LZ81" s="31"/>
      <c r="MA81" s="31"/>
      <c r="MB81" s="31"/>
      <c r="MC81" s="31"/>
      <c r="MD81" s="31"/>
      <c r="ME81" s="31"/>
      <c r="MF81" s="31">
        <v>1.892361111111111E-2</v>
      </c>
      <c r="MG81" s="31"/>
      <c r="MH81" s="31">
        <v>2.0023148148148148E-2</v>
      </c>
      <c r="MI81" s="31">
        <v>1.877314814814815E-2</v>
      </c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>
        <v>1.996527777777778E-2</v>
      </c>
      <c r="NF81" s="31">
        <v>1.9652777777777779E-2</v>
      </c>
      <c r="NG81" s="31"/>
      <c r="NH81" s="31">
        <v>1.8703703703703705E-2</v>
      </c>
      <c r="NI81" s="31"/>
      <c r="NJ81" s="31">
        <v>1.8252314814814815E-2</v>
      </c>
      <c r="NK81" s="31">
        <v>1.7847222222222223E-2</v>
      </c>
      <c r="NL81" s="31">
        <v>1.7800925925925925E-2</v>
      </c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/>
      <c r="NZ81" s="31">
        <v>2.028935185185185E-2</v>
      </c>
      <c r="OA81" s="31">
        <v>1.8414351851851852E-2</v>
      </c>
      <c r="OB81" s="31"/>
      <c r="OC81" s="31"/>
      <c r="OD81" s="31">
        <v>1.8530092592592595E-2</v>
      </c>
      <c r="OE81" s="31"/>
      <c r="OF81" s="31"/>
      <c r="OG81" s="31"/>
      <c r="OH81" s="31"/>
      <c r="OI81" s="31"/>
      <c r="OJ81" s="31"/>
      <c r="OK81" s="31"/>
      <c r="OL81" s="31"/>
      <c r="OM81" s="31">
        <v>1.8518518518518521E-2</v>
      </c>
      <c r="ON81" s="31">
        <v>1.8958333333333334E-2</v>
      </c>
      <c r="OO81" s="31"/>
      <c r="OP81" s="31">
        <v>1.9178240740740739E-2</v>
      </c>
      <c r="OQ81" s="31"/>
      <c r="OR81" s="31"/>
      <c r="OS81" s="31"/>
      <c r="OT81" s="31"/>
      <c r="OU81" s="31"/>
      <c r="OV81" s="31"/>
      <c r="OW81" s="31"/>
      <c r="OX81" s="31"/>
      <c r="OY81" s="31"/>
      <c r="OZ81" s="31"/>
      <c r="PA81" s="31">
        <v>1.7824074074074076E-2</v>
      </c>
      <c r="PB81" s="31"/>
      <c r="PC81" s="31"/>
      <c r="PD81" s="31"/>
      <c r="PE81" s="31"/>
      <c r="PF81" s="31"/>
      <c r="PG81" s="31"/>
      <c r="PH81" s="31"/>
      <c r="PI81" s="31"/>
      <c r="PJ81" s="31"/>
      <c r="PK81" s="31"/>
      <c r="PL81" s="31"/>
      <c r="PM81" s="31">
        <v>2.2210648148148149E-2</v>
      </c>
      <c r="PN81" s="31"/>
      <c r="PO81" s="31">
        <v>1.8877314814814816E-2</v>
      </c>
      <c r="PP81" s="31">
        <v>1.982638888888889E-2</v>
      </c>
      <c r="PQ81" s="31">
        <v>2.494212962962963E-2</v>
      </c>
      <c r="PR81" s="31">
        <v>2.0891203703703703E-2</v>
      </c>
      <c r="PS81" s="31">
        <v>1.8171296296296297E-2</v>
      </c>
      <c r="PT81" s="31"/>
      <c r="PU81" s="31"/>
      <c r="PV81" s="31"/>
      <c r="PW81" s="31"/>
      <c r="PX81" s="31"/>
      <c r="PY81" s="31"/>
      <c r="PZ81" s="31">
        <v>1.8055555555555557E-2</v>
      </c>
      <c r="QA81" s="31"/>
      <c r="QB81" s="31">
        <v>1.9189814814814816E-2</v>
      </c>
      <c r="QC81" s="31"/>
      <c r="QD81" s="31">
        <v>1.9791666666666666E-2</v>
      </c>
      <c r="QE81" s="31"/>
      <c r="QF81" s="31"/>
      <c r="QG81" s="31"/>
      <c r="QH81" s="31"/>
      <c r="QI81" s="31">
        <v>1.8657407407407407E-2</v>
      </c>
      <c r="QJ81" s="31"/>
      <c r="QK81" s="31"/>
      <c r="QL81" s="31"/>
      <c r="QM81" s="31">
        <v>1.7800925925925925E-2</v>
      </c>
      <c r="QN81" s="31">
        <v>2.1099537037037038E-2</v>
      </c>
      <c r="QO81" s="31"/>
      <c r="QP81" s="31"/>
      <c r="QQ81" s="31"/>
      <c r="QR81" s="31">
        <v>1.8819444444444448E-2</v>
      </c>
      <c r="QS81" s="31"/>
      <c r="QT81" s="31"/>
      <c r="QU81" s="31"/>
      <c r="QV81" s="31"/>
      <c r="QW81" s="31"/>
      <c r="QX81" s="31"/>
      <c r="QY81" s="31"/>
    </row>
    <row r="82" spans="1:467" x14ac:dyDescent="0.2">
      <c r="A82" s="40" t="s">
        <v>369</v>
      </c>
      <c r="B82" s="101"/>
      <c r="C82" s="101"/>
      <c r="D82" s="101"/>
      <c r="E82" s="41" t="s">
        <v>1</v>
      </c>
      <c r="F82" s="42" t="str">
        <f t="shared" si="22"/>
        <v xml:space="preserve"> </v>
      </c>
      <c r="G82" s="42" t="str">
        <f t="shared" si="23"/>
        <v xml:space="preserve"> </v>
      </c>
      <c r="H82" s="42" t="str">
        <f t="shared" si="24"/>
        <v xml:space="preserve"> </v>
      </c>
      <c r="I82" s="42" t="str">
        <f t="shared" si="25"/>
        <v xml:space="preserve"> </v>
      </c>
      <c r="J82" s="42" t="str">
        <f t="shared" si="26"/>
        <v xml:space="preserve"> </v>
      </c>
      <c r="K82" s="42" t="str">
        <f t="shared" si="27"/>
        <v xml:space="preserve"> </v>
      </c>
      <c r="L82" s="42" t="str">
        <f t="shared" si="28"/>
        <v xml:space="preserve"> </v>
      </c>
      <c r="M82" s="42" t="str">
        <f t="shared" si="29"/>
        <v xml:space="preserve"> </v>
      </c>
      <c r="N82" s="42" t="str">
        <f t="shared" si="30"/>
        <v xml:space="preserve"> </v>
      </c>
      <c r="O82" s="42" t="str">
        <f t="shared" si="31"/>
        <v xml:space="preserve"> </v>
      </c>
      <c r="P82" s="42" t="str">
        <f t="shared" si="32"/>
        <v xml:space="preserve"> </v>
      </c>
      <c r="Q82" s="42" t="str">
        <f t="shared" si="33"/>
        <v xml:space="preserve"> </v>
      </c>
      <c r="R82" s="42" t="str">
        <f t="shared" si="34"/>
        <v xml:space="preserve"> </v>
      </c>
      <c r="S82" s="42" t="str">
        <f t="shared" si="35"/>
        <v xml:space="preserve"> </v>
      </c>
      <c r="T82" s="42" t="str">
        <f t="shared" si="36"/>
        <v xml:space="preserve"> </v>
      </c>
      <c r="U82" s="42">
        <f t="shared" si="38"/>
        <v>1.822145061728395E-2</v>
      </c>
      <c r="V82" s="42" t="str">
        <f t="shared" si="39"/>
        <v xml:space="preserve"> </v>
      </c>
      <c r="W82" s="42" t="str">
        <f t="shared" si="40"/>
        <v xml:space="preserve"> </v>
      </c>
      <c r="X82" s="92">
        <f t="shared" si="41"/>
        <v>1.7835648148148149E-2</v>
      </c>
      <c r="Y82" s="81">
        <f t="shared" si="42"/>
        <v>3</v>
      </c>
      <c r="Z82" s="98">
        <f t="shared" si="37"/>
        <v>3</v>
      </c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1"/>
      <c r="NS82" s="31"/>
      <c r="NT82" s="31"/>
      <c r="NU82" s="31"/>
      <c r="NV82" s="31"/>
      <c r="NW82" s="31"/>
      <c r="NX82" s="31"/>
      <c r="NY82" s="31"/>
      <c r="NZ82" s="31"/>
      <c r="OA82" s="31"/>
      <c r="OB82" s="31"/>
      <c r="OC82" s="31"/>
      <c r="OD82" s="31"/>
      <c r="OE82" s="31">
        <v>1.7835648148148149E-2</v>
      </c>
      <c r="OF82" s="31">
        <v>1.861111111111111E-2</v>
      </c>
      <c r="OG82" s="31"/>
      <c r="OH82" s="31"/>
      <c r="OI82" s="31"/>
      <c r="OJ82" s="31">
        <v>1.8217592592592594E-2</v>
      </c>
      <c r="OK82" s="31"/>
      <c r="OL82" s="31"/>
      <c r="OM82" s="31"/>
      <c r="ON82" s="31"/>
      <c r="OO82" s="31"/>
      <c r="OP82" s="31"/>
      <c r="OQ82" s="31"/>
      <c r="OR82" s="31"/>
      <c r="OS82" s="31"/>
      <c r="OT82" s="31"/>
      <c r="OU82" s="31"/>
      <c r="OV82" s="31"/>
      <c r="OW82" s="31"/>
      <c r="OX82" s="31"/>
      <c r="OY82" s="31"/>
      <c r="OZ82" s="31"/>
      <c r="PA82" s="31"/>
      <c r="PB82" s="31"/>
      <c r="PC82" s="31"/>
      <c r="PD82" s="31"/>
      <c r="PE82" s="31"/>
      <c r="PF82" s="31"/>
      <c r="PG82" s="31"/>
      <c r="PH82" s="31"/>
      <c r="PI82" s="31"/>
      <c r="PJ82" s="31"/>
      <c r="PK82" s="31"/>
      <c r="PL82" s="31"/>
      <c r="PM82" s="31"/>
      <c r="PN82" s="31"/>
      <c r="PO82" s="31"/>
      <c r="PP82" s="31"/>
      <c r="PQ82" s="31"/>
      <c r="PR82" s="31"/>
      <c r="PS82" s="31"/>
      <c r="PT82" s="31"/>
      <c r="PU82" s="31"/>
      <c r="PV82" s="31"/>
      <c r="PW82" s="31"/>
      <c r="PX82" s="31"/>
      <c r="PY82" s="31"/>
      <c r="PZ82" s="31"/>
      <c r="QA82" s="31"/>
      <c r="QB82" s="31"/>
      <c r="QC82" s="31"/>
      <c r="QD82" s="31"/>
      <c r="QE82" s="31"/>
      <c r="QF82" s="31"/>
      <c r="QG82" s="31"/>
      <c r="QH82" s="31"/>
      <c r="QI82" s="31"/>
      <c r="QJ82" s="31"/>
      <c r="QK82" s="31"/>
      <c r="QL82" s="31"/>
      <c r="QM82" s="31"/>
      <c r="QN82" s="31"/>
      <c r="QO82" s="31"/>
      <c r="QP82" s="31"/>
      <c r="QQ82" s="31"/>
      <c r="QR82" s="31"/>
      <c r="QS82" s="31"/>
      <c r="QT82" s="31"/>
      <c r="QU82" s="31"/>
      <c r="QV82" s="31"/>
      <c r="QW82" s="31"/>
      <c r="QX82" s="31"/>
      <c r="QY82" s="31"/>
    </row>
    <row r="83" spans="1:467" hidden="1" x14ac:dyDescent="0.2">
      <c r="A83" s="40" t="s">
        <v>14</v>
      </c>
      <c r="B83" s="101"/>
      <c r="C83" s="101"/>
      <c r="D83" s="101"/>
      <c r="E83" s="41" t="s">
        <v>1</v>
      </c>
      <c r="F83" s="42" t="str">
        <f t="shared" si="22"/>
        <v xml:space="preserve"> </v>
      </c>
      <c r="G83" s="42" t="str">
        <f t="shared" si="23"/>
        <v xml:space="preserve"> </v>
      </c>
      <c r="H83" s="42" t="str">
        <f t="shared" si="24"/>
        <v xml:space="preserve"> </v>
      </c>
      <c r="I83" s="42">
        <f t="shared" si="25"/>
        <v>1.8874999999999999E-2</v>
      </c>
      <c r="J83" s="42">
        <f t="shared" si="26"/>
        <v>1.8252314814814815E-2</v>
      </c>
      <c r="K83" s="42">
        <f t="shared" si="27"/>
        <v>1.8402777777777778E-2</v>
      </c>
      <c r="L83" s="42" t="str">
        <f t="shared" si="28"/>
        <v xml:space="preserve"> </v>
      </c>
      <c r="M83" s="42" t="str">
        <f t="shared" si="29"/>
        <v xml:space="preserve"> </v>
      </c>
      <c r="N83" s="42" t="str">
        <f t="shared" si="30"/>
        <v xml:space="preserve"> </v>
      </c>
      <c r="O83" s="42" t="str">
        <f t="shared" si="31"/>
        <v xml:space="preserve"> </v>
      </c>
      <c r="P83" s="42" t="str">
        <f t="shared" si="32"/>
        <v xml:space="preserve"> </v>
      </c>
      <c r="Q83" s="42" t="str">
        <f t="shared" si="33"/>
        <v xml:space="preserve"> </v>
      </c>
      <c r="R83" s="42" t="str">
        <f t="shared" si="34"/>
        <v xml:space="preserve"> </v>
      </c>
      <c r="S83" s="42" t="str">
        <f t="shared" si="35"/>
        <v xml:space="preserve"> </v>
      </c>
      <c r="T83" s="42" t="str">
        <f t="shared" si="36"/>
        <v xml:space="preserve"> </v>
      </c>
      <c r="U83" s="42" t="str">
        <f t="shared" si="38"/>
        <v xml:space="preserve"> </v>
      </c>
      <c r="V83" s="42" t="str">
        <f t="shared" si="39"/>
        <v xml:space="preserve"> </v>
      </c>
      <c r="W83" s="42" t="str">
        <f t="shared" si="40"/>
        <v xml:space="preserve"> </v>
      </c>
      <c r="X83" s="92">
        <f t="shared" si="41"/>
        <v>1.8067129629629631E-2</v>
      </c>
      <c r="Y83" s="81">
        <f t="shared" si="42"/>
        <v>7</v>
      </c>
      <c r="Z83" s="98">
        <f t="shared" si="37"/>
        <v>10</v>
      </c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>
        <v>1.8067129629629631E-2</v>
      </c>
      <c r="CB83" s="31"/>
      <c r="CC83" s="31">
        <v>1.8530092592592595E-2</v>
      </c>
      <c r="CD83" s="31">
        <v>1.8796296296296297E-2</v>
      </c>
      <c r="CE83" s="31"/>
      <c r="CF83" s="31">
        <v>1.9791666666666666E-2</v>
      </c>
      <c r="CG83" s="31"/>
      <c r="CH83" s="31"/>
      <c r="CI83" s="31">
        <v>1.9189814814814816E-2</v>
      </c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>
        <v>1.8252314814814815E-2</v>
      </c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>
        <v>1.8402777777777778E-2</v>
      </c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  <c r="OP83" s="31"/>
      <c r="OQ83" s="31"/>
      <c r="OR83" s="31"/>
      <c r="OS83" s="31"/>
      <c r="OT83" s="31"/>
      <c r="OU83" s="31"/>
      <c r="OV83" s="31"/>
      <c r="OW83" s="31"/>
      <c r="OX83" s="31"/>
      <c r="OY83" s="31"/>
      <c r="OZ83" s="31"/>
      <c r="PA83" s="31"/>
      <c r="PB83" s="31"/>
      <c r="PC83" s="31"/>
      <c r="PD83" s="31"/>
      <c r="PE83" s="31"/>
      <c r="PF83" s="31"/>
      <c r="PG83" s="31"/>
      <c r="PH83" s="31"/>
      <c r="PI83" s="31"/>
      <c r="PJ83" s="31"/>
      <c r="PK83" s="31"/>
      <c r="PL83" s="31"/>
      <c r="PM83" s="31"/>
      <c r="PN83" s="31"/>
      <c r="PO83" s="31"/>
      <c r="PP83" s="31"/>
      <c r="PQ83" s="31"/>
      <c r="PR83" s="31"/>
      <c r="PS83" s="31"/>
      <c r="PT83" s="31"/>
      <c r="PU83" s="31"/>
      <c r="PV83" s="31"/>
      <c r="PW83" s="31"/>
      <c r="PX83" s="31"/>
      <c r="PY83" s="31"/>
      <c r="PZ83" s="31"/>
      <c r="QA83" s="31"/>
      <c r="QB83" s="31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  <c r="QQ83" s="31"/>
      <c r="QR83" s="31"/>
      <c r="QS83" s="31"/>
      <c r="QT83" s="31"/>
      <c r="QU83" s="31"/>
      <c r="QV83" s="31"/>
      <c r="QW83" s="31"/>
      <c r="QX83" s="31"/>
      <c r="QY83" s="31"/>
    </row>
    <row r="84" spans="1:467" x14ac:dyDescent="0.2">
      <c r="A84" s="40" t="s">
        <v>307</v>
      </c>
      <c r="B84" s="101"/>
      <c r="C84" s="101"/>
      <c r="D84" s="101"/>
      <c r="E84" s="41" t="s">
        <v>1</v>
      </c>
      <c r="F84" s="42" t="str">
        <f t="shared" si="22"/>
        <v xml:space="preserve"> </v>
      </c>
      <c r="G84" s="42" t="str">
        <f t="shared" si="23"/>
        <v xml:space="preserve"> </v>
      </c>
      <c r="H84" s="42" t="str">
        <f t="shared" si="24"/>
        <v xml:space="preserve"> </v>
      </c>
      <c r="I84" s="42" t="str">
        <f t="shared" si="25"/>
        <v xml:space="preserve"> </v>
      </c>
      <c r="J84" s="42" t="str">
        <f t="shared" si="26"/>
        <v xml:space="preserve"> </v>
      </c>
      <c r="K84" s="42" t="str">
        <f t="shared" si="27"/>
        <v xml:space="preserve"> </v>
      </c>
      <c r="L84" s="42" t="str">
        <f t="shared" si="28"/>
        <v xml:space="preserve"> </v>
      </c>
      <c r="M84" s="42" t="str">
        <f t="shared" si="29"/>
        <v xml:space="preserve"> </v>
      </c>
      <c r="N84" s="42" t="str">
        <f t="shared" si="30"/>
        <v xml:space="preserve"> </v>
      </c>
      <c r="O84" s="42" t="str">
        <f t="shared" si="31"/>
        <v xml:space="preserve"> </v>
      </c>
      <c r="P84" s="42" t="str">
        <f t="shared" si="32"/>
        <v xml:space="preserve"> </v>
      </c>
      <c r="Q84" s="42" t="str">
        <f t="shared" si="33"/>
        <v xml:space="preserve"> </v>
      </c>
      <c r="R84" s="42">
        <f t="shared" si="34"/>
        <v>1.8078703703703704E-2</v>
      </c>
      <c r="S84" s="42" t="str">
        <f t="shared" si="35"/>
        <v xml:space="preserve"> </v>
      </c>
      <c r="T84" s="42" t="str">
        <f t="shared" si="36"/>
        <v xml:space="preserve"> </v>
      </c>
      <c r="U84" s="42" t="str">
        <f t="shared" si="38"/>
        <v xml:space="preserve"> </v>
      </c>
      <c r="V84" s="42" t="str">
        <f t="shared" si="39"/>
        <v xml:space="preserve"> </v>
      </c>
      <c r="W84" s="42" t="str">
        <f t="shared" si="40"/>
        <v xml:space="preserve"> </v>
      </c>
      <c r="X84" s="92">
        <f t="shared" si="41"/>
        <v>1.8078703703703704E-2</v>
      </c>
      <c r="Y84" s="81">
        <f t="shared" si="42"/>
        <v>1</v>
      </c>
      <c r="Z84" s="98">
        <f t="shared" si="37"/>
        <v>1</v>
      </c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>
        <v>1.8078703703703704E-2</v>
      </c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1"/>
      <c r="PW84" s="31"/>
      <c r="PX84" s="31"/>
      <c r="PY84" s="31"/>
      <c r="PZ84" s="31"/>
      <c r="QA84" s="31"/>
      <c r="QB84" s="31"/>
      <c r="QC84" s="31"/>
      <c r="QD84" s="31"/>
      <c r="QE84" s="31"/>
      <c r="QF84" s="31"/>
      <c r="QG84" s="31"/>
      <c r="QH84" s="31"/>
      <c r="QI84" s="31"/>
      <c r="QJ84" s="31"/>
      <c r="QK84" s="31"/>
      <c r="QL84" s="31"/>
      <c r="QM84" s="31"/>
      <c r="QN84" s="31"/>
      <c r="QO84" s="31"/>
      <c r="QP84" s="31"/>
      <c r="QQ84" s="31"/>
      <c r="QR84" s="31"/>
      <c r="QS84" s="31"/>
      <c r="QT84" s="31"/>
      <c r="QU84" s="31"/>
      <c r="QV84" s="31"/>
      <c r="QW84" s="31"/>
      <c r="QX84" s="31"/>
      <c r="QY84" s="31"/>
    </row>
    <row r="85" spans="1:467" x14ac:dyDescent="0.2">
      <c r="A85" s="40" t="s">
        <v>373</v>
      </c>
      <c r="B85" s="101"/>
      <c r="C85" s="101"/>
      <c r="D85" s="101"/>
      <c r="E85" s="41" t="s">
        <v>1</v>
      </c>
      <c r="F85" s="42" t="str">
        <f t="shared" si="22"/>
        <v xml:space="preserve"> </v>
      </c>
      <c r="G85" s="42" t="str">
        <f t="shared" si="23"/>
        <v xml:space="preserve"> </v>
      </c>
      <c r="H85" s="42" t="str">
        <f t="shared" si="24"/>
        <v xml:space="preserve"> </v>
      </c>
      <c r="I85" s="42" t="str">
        <f t="shared" si="25"/>
        <v xml:space="preserve"> </v>
      </c>
      <c r="J85" s="42" t="str">
        <f t="shared" si="26"/>
        <v xml:space="preserve"> </v>
      </c>
      <c r="K85" s="42" t="str">
        <f t="shared" si="27"/>
        <v xml:space="preserve"> </v>
      </c>
      <c r="L85" s="42" t="str">
        <f t="shared" si="28"/>
        <v xml:space="preserve"> </v>
      </c>
      <c r="M85" s="42" t="str">
        <f t="shared" si="29"/>
        <v xml:space="preserve"> </v>
      </c>
      <c r="N85" s="42" t="str">
        <f t="shared" si="30"/>
        <v xml:space="preserve"> </v>
      </c>
      <c r="O85" s="42" t="str">
        <f t="shared" si="31"/>
        <v xml:space="preserve"> </v>
      </c>
      <c r="P85" s="42" t="str">
        <f t="shared" si="32"/>
        <v xml:space="preserve"> </v>
      </c>
      <c r="Q85" s="42" t="str">
        <f t="shared" si="33"/>
        <v xml:space="preserve"> </v>
      </c>
      <c r="R85" s="42" t="str">
        <f t="shared" si="34"/>
        <v xml:space="preserve"> </v>
      </c>
      <c r="S85" s="42" t="str">
        <f t="shared" si="35"/>
        <v xml:space="preserve"> </v>
      </c>
      <c r="T85" s="42" t="str">
        <f t="shared" si="36"/>
        <v xml:space="preserve"> </v>
      </c>
      <c r="U85" s="42">
        <f t="shared" si="38"/>
        <v>1.9143518518518518E-2</v>
      </c>
      <c r="V85" s="42" t="str">
        <f t="shared" si="39"/>
        <v xml:space="preserve"> </v>
      </c>
      <c r="W85" s="42">
        <f t="shared" si="40"/>
        <v>1.849537037037037E-2</v>
      </c>
      <c r="X85" s="92">
        <f t="shared" si="41"/>
        <v>1.8101851851851852E-2</v>
      </c>
      <c r="Y85" s="81">
        <f t="shared" si="42"/>
        <v>4</v>
      </c>
      <c r="Z85" s="98">
        <f t="shared" si="37"/>
        <v>15</v>
      </c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  <c r="NN85" s="31"/>
      <c r="NO85" s="31"/>
      <c r="NP85" s="31"/>
      <c r="NQ85" s="31"/>
      <c r="NR85" s="31"/>
      <c r="NS85" s="31"/>
      <c r="NT85" s="31"/>
      <c r="NU85" s="31"/>
      <c r="NV85" s="31"/>
      <c r="NW85" s="31"/>
      <c r="NX85" s="31"/>
      <c r="NY85" s="31"/>
      <c r="NZ85" s="31"/>
      <c r="OA85" s="31"/>
      <c r="OB85" s="31">
        <v>1.9733796296296298E-2</v>
      </c>
      <c r="OC85" s="31"/>
      <c r="OD85" s="31"/>
      <c r="OE85" s="31"/>
      <c r="OF85" s="31"/>
      <c r="OG85" s="31"/>
      <c r="OH85" s="31"/>
      <c r="OI85" s="31"/>
      <c r="OJ85" s="31">
        <v>1.9594907407407405E-2</v>
      </c>
      <c r="OK85" s="31"/>
      <c r="OL85" s="31"/>
      <c r="OM85" s="31"/>
      <c r="ON85" s="31"/>
      <c r="OO85" s="31"/>
      <c r="OP85" s="31">
        <v>1.8101851851851852E-2</v>
      </c>
      <c r="OQ85" s="31"/>
      <c r="OR85" s="31"/>
      <c r="OS85" s="31"/>
      <c r="OT85" s="31"/>
      <c r="OU85" s="31"/>
      <c r="OV85" s="31"/>
      <c r="OW85" s="31"/>
      <c r="OX85" s="31"/>
      <c r="OY85" s="31"/>
      <c r="OZ85" s="31"/>
      <c r="PA85" s="31"/>
      <c r="PB85" s="31"/>
      <c r="PC85" s="31"/>
      <c r="PD85" s="31"/>
      <c r="PE85" s="31"/>
      <c r="PF85" s="31"/>
      <c r="PG85" s="31"/>
      <c r="PH85" s="31"/>
      <c r="PI85" s="31"/>
      <c r="PJ85" s="31"/>
      <c r="PK85" s="31"/>
      <c r="PL85" s="31"/>
      <c r="PM85" s="31"/>
      <c r="PN85" s="31"/>
      <c r="PO85" s="31"/>
      <c r="PP85" s="31"/>
      <c r="PQ85" s="31"/>
      <c r="PR85" s="31"/>
      <c r="PS85" s="31"/>
      <c r="PT85" s="31"/>
      <c r="PU85" s="31"/>
      <c r="PV85" s="31"/>
      <c r="PW85" s="31"/>
      <c r="PX85" s="31"/>
      <c r="PY85" s="31"/>
      <c r="PZ85" s="31"/>
      <c r="QA85" s="31"/>
      <c r="QB85" s="31"/>
      <c r="QC85" s="31"/>
      <c r="QD85" s="31"/>
      <c r="QE85" s="31"/>
      <c r="QF85" s="31"/>
      <c r="QG85" s="31"/>
      <c r="QH85" s="31"/>
      <c r="QI85" s="31"/>
      <c r="QJ85" s="31"/>
      <c r="QK85" s="31"/>
      <c r="QL85" s="31"/>
      <c r="QM85" s="31"/>
      <c r="QN85" s="31">
        <v>1.849537037037037E-2</v>
      </c>
      <c r="QO85" s="31"/>
      <c r="QP85" s="31"/>
      <c r="QQ85" s="31"/>
      <c r="QR85" s="31"/>
      <c r="QS85" s="31"/>
      <c r="QT85" s="31"/>
      <c r="QU85" s="31"/>
      <c r="QV85" s="31"/>
      <c r="QW85" s="31"/>
      <c r="QX85" s="31"/>
      <c r="QY85" s="31"/>
    </row>
    <row r="86" spans="1:467" x14ac:dyDescent="0.2">
      <c r="A86" s="40" t="s">
        <v>221</v>
      </c>
      <c r="B86" s="101"/>
      <c r="C86" s="101"/>
      <c r="D86" s="101"/>
      <c r="E86" s="41" t="s">
        <v>1</v>
      </c>
      <c r="F86" s="42" t="str">
        <f t="shared" si="22"/>
        <v xml:space="preserve"> </v>
      </c>
      <c r="G86" s="42" t="str">
        <f t="shared" si="23"/>
        <v xml:space="preserve"> </v>
      </c>
      <c r="H86" s="42" t="str">
        <f t="shared" si="24"/>
        <v xml:space="preserve"> </v>
      </c>
      <c r="I86" s="42" t="str">
        <f t="shared" si="25"/>
        <v xml:space="preserve"> </v>
      </c>
      <c r="J86" s="42" t="str">
        <f t="shared" si="26"/>
        <v xml:space="preserve"> </v>
      </c>
      <c r="K86" s="42" t="str">
        <f t="shared" si="27"/>
        <v xml:space="preserve"> </v>
      </c>
      <c r="L86" s="42" t="str">
        <f t="shared" si="28"/>
        <v xml:space="preserve"> </v>
      </c>
      <c r="M86" s="42" t="str">
        <f t="shared" si="29"/>
        <v xml:space="preserve"> </v>
      </c>
      <c r="N86" s="42" t="str">
        <f t="shared" si="30"/>
        <v xml:space="preserve"> </v>
      </c>
      <c r="O86" s="42" t="str">
        <f t="shared" si="31"/>
        <v xml:space="preserve"> </v>
      </c>
      <c r="P86" s="42" t="str">
        <f t="shared" si="32"/>
        <v xml:space="preserve"> </v>
      </c>
      <c r="Q86" s="42" t="str">
        <f t="shared" si="33"/>
        <v xml:space="preserve"> </v>
      </c>
      <c r="R86" s="42" t="str">
        <f t="shared" si="34"/>
        <v xml:space="preserve"> </v>
      </c>
      <c r="S86" s="42" t="str">
        <f t="shared" si="35"/>
        <v xml:space="preserve"> </v>
      </c>
      <c r="T86" s="42" t="str">
        <f t="shared" si="36"/>
        <v xml:space="preserve"> </v>
      </c>
      <c r="U86" s="42">
        <f t="shared" si="38"/>
        <v>1.8668981481481481E-2</v>
      </c>
      <c r="V86" s="42">
        <f t="shared" si="39"/>
        <v>1.8949652777777777E-2</v>
      </c>
      <c r="W86" s="42">
        <f t="shared" si="40"/>
        <v>1.8842592592592591E-2</v>
      </c>
      <c r="X86" s="92">
        <f t="shared" si="41"/>
        <v>1.8032407407407407E-2</v>
      </c>
      <c r="Y86" s="81">
        <f t="shared" si="42"/>
        <v>11</v>
      </c>
      <c r="Z86" s="98">
        <f t="shared" si="37"/>
        <v>11</v>
      </c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 t="s">
        <v>107</v>
      </c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>
        <v>1.9004629629629632E-2</v>
      </c>
      <c r="OG86" s="31"/>
      <c r="OH86" s="31">
        <v>1.8518518518518521E-2</v>
      </c>
      <c r="OI86" s="31"/>
      <c r="OJ86" s="31"/>
      <c r="OK86" s="31">
        <v>1.8842592592592591E-2</v>
      </c>
      <c r="OL86" s="31"/>
      <c r="OM86" s="31"/>
      <c r="ON86" s="31">
        <v>1.8310185185185186E-2</v>
      </c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>
        <v>1.8032407407407407E-2</v>
      </c>
      <c r="PJ86" s="31"/>
      <c r="PK86" s="31">
        <v>1.8310185185185186E-2</v>
      </c>
      <c r="PL86" s="31"/>
      <c r="PM86" s="31"/>
      <c r="PN86" s="31"/>
      <c r="PO86" s="31"/>
      <c r="PP86" s="31"/>
      <c r="PQ86" s="31">
        <v>1.909722222222222E-2</v>
      </c>
      <c r="PR86" s="31">
        <v>2.0358796296296295E-2</v>
      </c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>
        <v>1.9629629629629629E-2</v>
      </c>
      <c r="QL86" s="31"/>
      <c r="QM86" s="31"/>
      <c r="QN86" s="31">
        <v>1.8055555555555557E-2</v>
      </c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</row>
    <row r="87" spans="1:467" hidden="1" x14ac:dyDescent="0.2">
      <c r="A87" s="40" t="s">
        <v>183</v>
      </c>
      <c r="B87" s="101"/>
      <c r="C87" s="101"/>
      <c r="D87" s="101"/>
      <c r="E87" s="41" t="s">
        <v>1</v>
      </c>
      <c r="F87" s="42" t="str">
        <f t="shared" si="22"/>
        <v xml:space="preserve"> </v>
      </c>
      <c r="G87" s="42" t="str">
        <f t="shared" si="23"/>
        <v xml:space="preserve"> </v>
      </c>
      <c r="H87" s="42" t="str">
        <f t="shared" si="24"/>
        <v xml:space="preserve"> </v>
      </c>
      <c r="I87" s="42" t="str">
        <f t="shared" si="25"/>
        <v xml:space="preserve"> </v>
      </c>
      <c r="J87" s="42" t="str">
        <f t="shared" si="26"/>
        <v xml:space="preserve"> </v>
      </c>
      <c r="K87" s="42" t="str">
        <f t="shared" si="27"/>
        <v xml:space="preserve"> </v>
      </c>
      <c r="L87" s="42" t="str">
        <f t="shared" si="28"/>
        <v xml:space="preserve"> </v>
      </c>
      <c r="M87" s="42" t="str">
        <f t="shared" si="29"/>
        <v xml:space="preserve"> </v>
      </c>
      <c r="N87" s="42">
        <f t="shared" si="30"/>
        <v>1.8356481481481481E-2</v>
      </c>
      <c r="O87" s="42" t="str">
        <f t="shared" si="31"/>
        <v xml:space="preserve"> </v>
      </c>
      <c r="P87" s="42" t="str">
        <f t="shared" si="32"/>
        <v xml:space="preserve"> </v>
      </c>
      <c r="Q87" s="42" t="str">
        <f t="shared" si="33"/>
        <v xml:space="preserve"> </v>
      </c>
      <c r="R87" s="42" t="str">
        <f t="shared" si="34"/>
        <v xml:space="preserve"> </v>
      </c>
      <c r="S87" s="42" t="str">
        <f t="shared" si="35"/>
        <v xml:space="preserve"> </v>
      </c>
      <c r="T87" s="42" t="str">
        <f t="shared" si="36"/>
        <v xml:space="preserve"> </v>
      </c>
      <c r="U87" s="42" t="str">
        <f t="shared" si="38"/>
        <v xml:space="preserve"> </v>
      </c>
      <c r="V87" s="42" t="str">
        <f t="shared" si="39"/>
        <v xml:space="preserve"> </v>
      </c>
      <c r="W87" s="42" t="str">
        <f t="shared" si="40"/>
        <v xml:space="preserve"> </v>
      </c>
      <c r="X87" s="92">
        <f t="shared" si="41"/>
        <v>1.8356481481481481E-2</v>
      </c>
      <c r="Y87" s="81">
        <f t="shared" si="42"/>
        <v>1</v>
      </c>
      <c r="Z87" s="98">
        <f t="shared" si="37"/>
        <v>1</v>
      </c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>
        <v>1.8356481481481481E-2</v>
      </c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</row>
    <row r="88" spans="1:467" hidden="1" x14ac:dyDescent="0.2">
      <c r="A88" s="40" t="s">
        <v>41</v>
      </c>
      <c r="B88" s="101"/>
      <c r="C88" s="101"/>
      <c r="D88" s="101"/>
      <c r="E88" s="41" t="s">
        <v>1</v>
      </c>
      <c r="F88" s="42" t="str">
        <f t="shared" si="22"/>
        <v xml:space="preserve"> </v>
      </c>
      <c r="G88" s="42" t="str">
        <f t="shared" si="23"/>
        <v xml:space="preserve"> </v>
      </c>
      <c r="H88" s="42">
        <f t="shared" si="24"/>
        <v>1.8640046296296293E-2</v>
      </c>
      <c r="I88" s="42" t="str">
        <f t="shared" si="25"/>
        <v xml:space="preserve"> </v>
      </c>
      <c r="J88" s="42" t="str">
        <f t="shared" si="26"/>
        <v xml:space="preserve"> </v>
      </c>
      <c r="K88" s="42" t="str">
        <f t="shared" si="27"/>
        <v xml:space="preserve"> </v>
      </c>
      <c r="L88" s="42" t="str">
        <f t="shared" si="28"/>
        <v xml:space="preserve"> </v>
      </c>
      <c r="M88" s="42" t="str">
        <f t="shared" si="29"/>
        <v xml:space="preserve"> </v>
      </c>
      <c r="N88" s="42" t="str">
        <f t="shared" si="30"/>
        <v xml:space="preserve"> </v>
      </c>
      <c r="O88" s="42" t="str">
        <f t="shared" si="31"/>
        <v xml:space="preserve"> </v>
      </c>
      <c r="P88" s="42" t="str">
        <f t="shared" si="32"/>
        <v xml:space="preserve"> </v>
      </c>
      <c r="Q88" s="42" t="str">
        <f t="shared" si="33"/>
        <v xml:space="preserve"> </v>
      </c>
      <c r="R88" s="42" t="str">
        <f t="shared" si="34"/>
        <v xml:space="preserve"> </v>
      </c>
      <c r="S88" s="42" t="str">
        <f t="shared" si="35"/>
        <v xml:space="preserve"> </v>
      </c>
      <c r="T88" s="42" t="str">
        <f t="shared" si="36"/>
        <v xml:space="preserve"> </v>
      </c>
      <c r="U88" s="42" t="str">
        <f t="shared" si="38"/>
        <v xml:space="preserve"> </v>
      </c>
      <c r="V88" s="42" t="str">
        <f t="shared" si="39"/>
        <v xml:space="preserve"> </v>
      </c>
      <c r="W88" s="42" t="str">
        <f t="shared" si="40"/>
        <v xml:space="preserve"> </v>
      </c>
      <c r="X88" s="92">
        <f t="shared" si="41"/>
        <v>1.8368055555555554E-2</v>
      </c>
      <c r="Y88" s="81">
        <f t="shared" si="42"/>
        <v>2</v>
      </c>
      <c r="Z88" s="98">
        <f t="shared" si="37"/>
        <v>2</v>
      </c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>
        <v>1.8912037037037036E-2</v>
      </c>
      <c r="BH88" s="31"/>
      <c r="BI88" s="31"/>
      <c r="BJ88" s="31">
        <v>1.8368055555555554E-2</v>
      </c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</row>
    <row r="89" spans="1:467" hidden="1" x14ac:dyDescent="0.2">
      <c r="A89" s="40" t="s">
        <v>311</v>
      </c>
      <c r="B89" s="101"/>
      <c r="C89" s="101"/>
      <c r="D89" s="101"/>
      <c r="E89" s="41" t="s">
        <v>1</v>
      </c>
      <c r="F89" s="42" t="str">
        <f t="shared" si="22"/>
        <v xml:space="preserve"> </v>
      </c>
      <c r="G89" s="42" t="str">
        <f t="shared" si="23"/>
        <v xml:space="preserve"> </v>
      </c>
      <c r="H89" s="42" t="str">
        <f t="shared" si="24"/>
        <v xml:space="preserve"> </v>
      </c>
      <c r="I89" s="42" t="str">
        <f t="shared" si="25"/>
        <v xml:space="preserve"> </v>
      </c>
      <c r="J89" s="42" t="str">
        <f t="shared" si="26"/>
        <v xml:space="preserve"> </v>
      </c>
      <c r="K89" s="42" t="str">
        <f t="shared" si="27"/>
        <v xml:space="preserve"> </v>
      </c>
      <c r="L89" s="42" t="str">
        <f t="shared" si="28"/>
        <v xml:space="preserve"> </v>
      </c>
      <c r="M89" s="42" t="str">
        <f t="shared" si="29"/>
        <v xml:space="preserve"> </v>
      </c>
      <c r="N89" s="42" t="str">
        <f t="shared" si="30"/>
        <v xml:space="preserve"> </v>
      </c>
      <c r="O89" s="42" t="str">
        <f t="shared" si="31"/>
        <v xml:space="preserve"> </v>
      </c>
      <c r="P89" s="42" t="str">
        <f t="shared" si="32"/>
        <v xml:space="preserve"> </v>
      </c>
      <c r="Q89" s="42" t="str">
        <f t="shared" si="33"/>
        <v xml:space="preserve"> </v>
      </c>
      <c r="R89" s="42">
        <f t="shared" si="34"/>
        <v>1.8564814814814815E-2</v>
      </c>
      <c r="S89" s="42" t="str">
        <f t="shared" si="35"/>
        <v xml:space="preserve"> </v>
      </c>
      <c r="T89" s="42" t="str">
        <f t="shared" si="36"/>
        <v xml:space="preserve"> </v>
      </c>
      <c r="U89" s="42" t="str">
        <f t="shared" si="38"/>
        <v xml:space="preserve"> </v>
      </c>
      <c r="V89" s="42" t="str">
        <f t="shared" si="39"/>
        <v xml:space="preserve"> </v>
      </c>
      <c r="W89" s="42" t="str">
        <f t="shared" si="40"/>
        <v xml:space="preserve"> </v>
      </c>
      <c r="X89" s="92">
        <f t="shared" si="41"/>
        <v>1.8564814814814815E-2</v>
      </c>
      <c r="Y89" s="81">
        <f t="shared" si="42"/>
        <v>1</v>
      </c>
      <c r="Z89" s="98">
        <f t="shared" si="37"/>
        <v>1</v>
      </c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>
        <v>1.8564814814814815E-2</v>
      </c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  <c r="NN89" s="31"/>
      <c r="NO89" s="31"/>
      <c r="NP89" s="31"/>
      <c r="NQ89" s="31"/>
      <c r="NR89" s="31"/>
      <c r="NS89" s="31"/>
      <c r="NT89" s="31"/>
      <c r="NU89" s="31"/>
      <c r="NV89" s="31"/>
      <c r="NW89" s="31"/>
      <c r="NX89" s="31"/>
      <c r="NY89" s="31"/>
      <c r="NZ89" s="31"/>
      <c r="OA89" s="31"/>
      <c r="OB89" s="31"/>
      <c r="OC89" s="31"/>
      <c r="OD89" s="31"/>
      <c r="OE89" s="31"/>
      <c r="OF89" s="31"/>
      <c r="OG89" s="31"/>
      <c r="OH89" s="31"/>
      <c r="OI89" s="31"/>
      <c r="OJ89" s="31"/>
      <c r="OK89" s="31"/>
      <c r="OL89" s="31"/>
      <c r="OM89" s="31"/>
      <c r="ON89" s="31"/>
      <c r="OO89" s="31"/>
      <c r="OP89" s="31"/>
      <c r="OQ89" s="31"/>
      <c r="OR89" s="31"/>
      <c r="OS89" s="31"/>
      <c r="OT89" s="31"/>
      <c r="OU89" s="31"/>
      <c r="OV89" s="31"/>
      <c r="OW89" s="31"/>
      <c r="OX89" s="31"/>
      <c r="OY89" s="31"/>
      <c r="OZ89" s="31"/>
      <c r="PA89" s="31"/>
      <c r="PB89" s="31"/>
      <c r="PC89" s="31"/>
      <c r="PD89" s="31"/>
      <c r="PE89" s="31"/>
      <c r="PF89" s="31"/>
      <c r="PG89" s="31"/>
      <c r="PH89" s="31"/>
      <c r="PI89" s="31"/>
      <c r="PJ89" s="31"/>
      <c r="PK89" s="31"/>
      <c r="PL89" s="31"/>
      <c r="PM89" s="31"/>
      <c r="PN89" s="31"/>
      <c r="PO89" s="31"/>
      <c r="PP89" s="31"/>
      <c r="PQ89" s="31"/>
      <c r="PR89" s="31"/>
      <c r="PS89" s="31"/>
      <c r="PT89" s="31"/>
      <c r="PU89" s="31"/>
      <c r="PV89" s="31"/>
      <c r="PW89" s="31"/>
      <c r="PX89" s="31"/>
      <c r="PY89" s="31"/>
      <c r="PZ89" s="31"/>
      <c r="QA89" s="31"/>
      <c r="QB89" s="31"/>
      <c r="QC89" s="31"/>
      <c r="QD89" s="31"/>
      <c r="QE89" s="31"/>
      <c r="QF89" s="31"/>
      <c r="QG89" s="31"/>
      <c r="QH89" s="31"/>
      <c r="QI89" s="31"/>
      <c r="QJ89" s="31"/>
      <c r="QK89" s="31"/>
      <c r="QL89" s="31"/>
      <c r="QM89" s="31"/>
      <c r="QN89" s="31"/>
      <c r="QO89" s="31"/>
      <c r="QP89" s="31"/>
      <c r="QQ89" s="31"/>
      <c r="QR89" s="31"/>
      <c r="QS89" s="31"/>
      <c r="QT89" s="31"/>
      <c r="QU89" s="31"/>
      <c r="QV89" s="31"/>
      <c r="QW89" s="31"/>
      <c r="QX89" s="31"/>
      <c r="QY89" s="31"/>
    </row>
    <row r="90" spans="1:467" hidden="1" x14ac:dyDescent="0.2">
      <c r="A90" s="40" t="s">
        <v>40</v>
      </c>
      <c r="B90" s="101"/>
      <c r="C90" s="101"/>
      <c r="D90" s="101"/>
      <c r="E90" s="41" t="s">
        <v>1</v>
      </c>
      <c r="F90" s="42" t="str">
        <f t="shared" si="22"/>
        <v xml:space="preserve"> </v>
      </c>
      <c r="G90" s="42" t="str">
        <f t="shared" si="23"/>
        <v xml:space="preserve"> </v>
      </c>
      <c r="H90" s="42">
        <f t="shared" si="24"/>
        <v>1.8634259259259257E-2</v>
      </c>
      <c r="I90" s="42" t="str">
        <f t="shared" si="25"/>
        <v xml:space="preserve"> </v>
      </c>
      <c r="J90" s="42" t="str">
        <f t="shared" si="26"/>
        <v xml:space="preserve"> </v>
      </c>
      <c r="K90" s="42" t="str">
        <f t="shared" si="27"/>
        <v xml:space="preserve"> </v>
      </c>
      <c r="L90" s="42" t="str">
        <f t="shared" si="28"/>
        <v xml:space="preserve"> </v>
      </c>
      <c r="M90" s="42" t="str">
        <f t="shared" si="29"/>
        <v xml:space="preserve"> </v>
      </c>
      <c r="N90" s="42" t="str">
        <f t="shared" si="30"/>
        <v xml:space="preserve"> </v>
      </c>
      <c r="O90" s="42" t="str">
        <f t="shared" si="31"/>
        <v xml:space="preserve"> </v>
      </c>
      <c r="P90" s="42" t="str">
        <f t="shared" si="32"/>
        <v xml:space="preserve"> </v>
      </c>
      <c r="Q90" s="42" t="str">
        <f t="shared" si="33"/>
        <v xml:space="preserve"> </v>
      </c>
      <c r="R90" s="42" t="str">
        <f t="shared" si="34"/>
        <v xml:space="preserve"> </v>
      </c>
      <c r="S90" s="42" t="str">
        <f t="shared" si="35"/>
        <v xml:space="preserve"> </v>
      </c>
      <c r="T90" s="42" t="str">
        <f t="shared" si="36"/>
        <v xml:space="preserve"> </v>
      </c>
      <c r="U90" s="42" t="str">
        <f t="shared" si="38"/>
        <v xml:space="preserve"> </v>
      </c>
      <c r="V90" s="42" t="str">
        <f t="shared" si="39"/>
        <v xml:space="preserve"> </v>
      </c>
      <c r="W90" s="42" t="str">
        <f t="shared" si="40"/>
        <v xml:space="preserve"> </v>
      </c>
      <c r="X90" s="92">
        <f t="shared" si="41"/>
        <v>1.8634259259259257E-2</v>
      </c>
      <c r="Y90" s="81">
        <f t="shared" si="42"/>
        <v>1</v>
      </c>
      <c r="Z90" s="98">
        <f t="shared" si="37"/>
        <v>1</v>
      </c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>
        <v>1.8634259259259257E-2</v>
      </c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1"/>
      <c r="PW90" s="31"/>
      <c r="PX90" s="31"/>
      <c r="PY90" s="31"/>
      <c r="PZ90" s="31"/>
      <c r="QA90" s="31"/>
      <c r="QB90" s="31"/>
      <c r="QC90" s="31"/>
      <c r="QD90" s="31"/>
      <c r="QE90" s="31"/>
      <c r="QF90" s="31"/>
      <c r="QG90" s="31"/>
      <c r="QH90" s="31"/>
      <c r="QI90" s="31"/>
      <c r="QJ90" s="31"/>
      <c r="QK90" s="31"/>
      <c r="QL90" s="31"/>
      <c r="QM90" s="31"/>
      <c r="QN90" s="31"/>
      <c r="QO90" s="31"/>
      <c r="QP90" s="31"/>
      <c r="QQ90" s="31"/>
      <c r="QR90" s="31"/>
      <c r="QS90" s="31"/>
      <c r="QT90" s="31"/>
      <c r="QU90" s="31"/>
      <c r="QV90" s="31"/>
      <c r="QW90" s="31"/>
      <c r="QX90" s="31"/>
      <c r="QY90" s="31"/>
    </row>
    <row r="91" spans="1:467" x14ac:dyDescent="0.2">
      <c r="A91" s="40" t="s">
        <v>377</v>
      </c>
      <c r="B91" s="101"/>
      <c r="C91" s="101"/>
      <c r="D91" s="101"/>
      <c r="E91" s="41" t="s">
        <v>1</v>
      </c>
      <c r="F91" s="42" t="str">
        <f t="shared" si="22"/>
        <v xml:space="preserve"> </v>
      </c>
      <c r="G91" s="42" t="str">
        <f t="shared" si="23"/>
        <v xml:space="preserve"> </v>
      </c>
      <c r="H91" s="42" t="str">
        <f t="shared" si="24"/>
        <v xml:space="preserve"> </v>
      </c>
      <c r="I91" s="42" t="str">
        <f t="shared" si="25"/>
        <v xml:space="preserve"> </v>
      </c>
      <c r="J91" s="42" t="str">
        <f t="shared" si="26"/>
        <v xml:space="preserve"> </v>
      </c>
      <c r="K91" s="42" t="str">
        <f t="shared" si="27"/>
        <v xml:space="preserve"> </v>
      </c>
      <c r="L91" s="42" t="str">
        <f t="shared" si="28"/>
        <v xml:space="preserve"> </v>
      </c>
      <c r="M91" s="42" t="str">
        <f t="shared" si="29"/>
        <v xml:space="preserve"> </v>
      </c>
      <c r="N91" s="42" t="str">
        <f t="shared" si="30"/>
        <v xml:space="preserve"> </v>
      </c>
      <c r="O91" s="42" t="str">
        <f t="shared" si="31"/>
        <v xml:space="preserve"> </v>
      </c>
      <c r="P91" s="42" t="str">
        <f t="shared" si="32"/>
        <v xml:space="preserve"> </v>
      </c>
      <c r="Q91" s="42" t="str">
        <f t="shared" si="33"/>
        <v xml:space="preserve"> </v>
      </c>
      <c r="R91" s="42" t="str">
        <f t="shared" si="34"/>
        <v xml:space="preserve"> </v>
      </c>
      <c r="S91" s="42" t="str">
        <f t="shared" si="35"/>
        <v xml:space="preserve"> </v>
      </c>
      <c r="T91" s="42" t="str">
        <f t="shared" si="36"/>
        <v xml:space="preserve"> </v>
      </c>
      <c r="U91" s="42">
        <f t="shared" si="38"/>
        <v>1.8634259259259257E-2</v>
      </c>
      <c r="V91" s="42">
        <f t="shared" si="39"/>
        <v>1.83234126984127E-2</v>
      </c>
      <c r="W91" s="42">
        <f t="shared" si="40"/>
        <v>1.775848765432099E-2</v>
      </c>
      <c r="X91" s="92">
        <f t="shared" si="41"/>
        <v>1.6030092592592592E-2</v>
      </c>
      <c r="Y91" s="81">
        <f t="shared" si="42"/>
        <v>13</v>
      </c>
      <c r="Z91" s="98">
        <f t="shared" si="37"/>
        <v>19</v>
      </c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/>
      <c r="ON91" s="31">
        <v>1.8634259259259257E-2</v>
      </c>
      <c r="OO91" s="31" t="s">
        <v>53</v>
      </c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/>
      <c r="PB91" s="31">
        <v>2.0833333333333332E-2</v>
      </c>
      <c r="PC91" s="31">
        <v>1.8749999999999999E-2</v>
      </c>
      <c r="PD91" s="31">
        <v>1.8749999999999999E-2</v>
      </c>
      <c r="PE91" s="31">
        <v>1.7361111111111112E-2</v>
      </c>
      <c r="PF91" s="31">
        <v>1.7118055555555556E-2</v>
      </c>
      <c r="PG91" s="31">
        <v>1.7928240740740741E-2</v>
      </c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>
        <v>1.7523148148148149E-2</v>
      </c>
      <c r="PS91" s="31"/>
      <c r="PT91" s="31"/>
      <c r="PU91" s="31"/>
      <c r="PV91" s="31"/>
      <c r="PW91" s="31"/>
      <c r="PX91" s="31"/>
      <c r="PY91" s="31"/>
      <c r="PZ91" s="31"/>
      <c r="QA91" s="31"/>
      <c r="QB91" s="31">
        <v>0.02</v>
      </c>
      <c r="QC91" s="31"/>
      <c r="QD91" s="31"/>
      <c r="QE91" s="31"/>
      <c r="QF91" s="31">
        <v>1.7245370370370369E-2</v>
      </c>
      <c r="QG91" s="31"/>
      <c r="QH91" s="31"/>
      <c r="QI91" s="31"/>
      <c r="QJ91" s="31"/>
      <c r="QK91" s="31"/>
      <c r="QL91" s="31"/>
      <c r="QM91" s="31"/>
      <c r="QN91" s="31"/>
      <c r="QO91" s="31" t="s">
        <v>413</v>
      </c>
      <c r="QP91" s="31"/>
      <c r="QQ91" s="31"/>
      <c r="QR91" s="31">
        <v>1.6030092592592592E-2</v>
      </c>
      <c r="QS91" s="31"/>
      <c r="QT91" s="31"/>
      <c r="QU91" s="31"/>
      <c r="QV91" s="31"/>
      <c r="QW91" s="31"/>
      <c r="QX91" s="31"/>
      <c r="QY91" s="31"/>
    </row>
    <row r="92" spans="1:467" hidden="1" x14ac:dyDescent="0.2">
      <c r="A92" s="40" t="s">
        <v>72</v>
      </c>
      <c r="B92" s="101"/>
      <c r="C92" s="101"/>
      <c r="D92" s="101"/>
      <c r="E92" s="41" t="s">
        <v>1</v>
      </c>
      <c r="F92" s="42" t="str">
        <f t="shared" si="22"/>
        <v xml:space="preserve"> </v>
      </c>
      <c r="G92" s="42" t="str">
        <f t="shared" si="23"/>
        <v xml:space="preserve"> </v>
      </c>
      <c r="H92" s="42" t="str">
        <f t="shared" si="24"/>
        <v xml:space="preserve"> </v>
      </c>
      <c r="I92" s="42" t="str">
        <f t="shared" si="25"/>
        <v xml:space="preserve"> </v>
      </c>
      <c r="J92" s="42">
        <f t="shared" si="26"/>
        <v>1.8900462962962963E-2</v>
      </c>
      <c r="K92" s="42" t="str">
        <f t="shared" si="27"/>
        <v xml:space="preserve"> </v>
      </c>
      <c r="L92" s="42" t="str">
        <f t="shared" si="28"/>
        <v xml:space="preserve"> </v>
      </c>
      <c r="M92" s="42" t="str">
        <f t="shared" si="29"/>
        <v xml:space="preserve"> </v>
      </c>
      <c r="N92" s="42" t="str">
        <f t="shared" si="30"/>
        <v xml:space="preserve"> </v>
      </c>
      <c r="O92" s="42" t="str">
        <f t="shared" si="31"/>
        <v xml:space="preserve"> </v>
      </c>
      <c r="P92" s="42" t="str">
        <f t="shared" si="32"/>
        <v xml:space="preserve"> </v>
      </c>
      <c r="Q92" s="42" t="str">
        <f t="shared" si="33"/>
        <v xml:space="preserve"> </v>
      </c>
      <c r="R92" s="42" t="str">
        <f t="shared" si="34"/>
        <v xml:space="preserve"> </v>
      </c>
      <c r="S92" s="42" t="str">
        <f t="shared" si="35"/>
        <v xml:space="preserve"> </v>
      </c>
      <c r="T92" s="42" t="str">
        <f t="shared" si="36"/>
        <v xml:space="preserve"> </v>
      </c>
      <c r="U92" s="42" t="str">
        <f t="shared" si="38"/>
        <v xml:space="preserve"> </v>
      </c>
      <c r="V92" s="42" t="str">
        <f t="shared" si="39"/>
        <v xml:space="preserve"> </v>
      </c>
      <c r="W92" s="42" t="str">
        <f t="shared" si="40"/>
        <v xml:space="preserve"> </v>
      </c>
      <c r="X92" s="92">
        <f t="shared" si="41"/>
        <v>1.8900462962962963E-2</v>
      </c>
      <c r="Y92" s="81">
        <f t="shared" si="42"/>
        <v>1</v>
      </c>
      <c r="Z92" s="98">
        <f t="shared" si="37"/>
        <v>1</v>
      </c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>
        <v>1.8900462962962963E-2</v>
      </c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1"/>
      <c r="PW92" s="31"/>
      <c r="PX92" s="31"/>
      <c r="PY92" s="31"/>
      <c r="PZ92" s="31"/>
      <c r="QA92" s="31"/>
      <c r="QB92" s="31"/>
      <c r="QC92" s="31"/>
      <c r="QD92" s="31"/>
      <c r="QE92" s="31"/>
      <c r="QF92" s="31"/>
      <c r="QG92" s="31"/>
      <c r="QH92" s="31"/>
      <c r="QI92" s="31"/>
      <c r="QJ92" s="31"/>
      <c r="QK92" s="31"/>
      <c r="QL92" s="31"/>
      <c r="QM92" s="31"/>
      <c r="QN92" s="31"/>
      <c r="QO92" s="31"/>
      <c r="QP92" s="31"/>
      <c r="QQ92" s="31"/>
      <c r="QR92" s="31"/>
      <c r="QS92" s="31"/>
      <c r="QT92" s="31"/>
      <c r="QU92" s="31"/>
      <c r="QV92" s="31"/>
      <c r="QW92" s="31"/>
      <c r="QX92" s="31"/>
      <c r="QY92" s="31"/>
    </row>
    <row r="93" spans="1:467" hidden="1" x14ac:dyDescent="0.2">
      <c r="A93" s="40" t="s">
        <v>234</v>
      </c>
      <c r="B93" s="101"/>
      <c r="C93" s="101"/>
      <c r="D93" s="101"/>
      <c r="E93" s="41" t="s">
        <v>1</v>
      </c>
      <c r="F93" s="42" t="str">
        <f t="shared" si="22"/>
        <v xml:space="preserve"> </v>
      </c>
      <c r="G93" s="42" t="str">
        <f t="shared" si="23"/>
        <v xml:space="preserve"> </v>
      </c>
      <c r="H93" s="42" t="str">
        <f t="shared" si="24"/>
        <v xml:space="preserve"> </v>
      </c>
      <c r="I93" s="42" t="str">
        <f t="shared" si="25"/>
        <v xml:space="preserve"> </v>
      </c>
      <c r="J93" s="42" t="str">
        <f t="shared" si="26"/>
        <v xml:space="preserve"> </v>
      </c>
      <c r="K93" s="42" t="str">
        <f t="shared" si="27"/>
        <v xml:space="preserve"> </v>
      </c>
      <c r="L93" s="42" t="str">
        <f t="shared" si="28"/>
        <v xml:space="preserve"> </v>
      </c>
      <c r="M93" s="42" t="str">
        <f t="shared" si="29"/>
        <v xml:space="preserve"> </v>
      </c>
      <c r="N93" s="42" t="str">
        <f t="shared" si="30"/>
        <v xml:space="preserve"> </v>
      </c>
      <c r="O93" s="42" t="str">
        <f t="shared" si="31"/>
        <v xml:space="preserve"> </v>
      </c>
      <c r="P93" s="42">
        <f t="shared" si="32"/>
        <v>2.0627314814814814E-2</v>
      </c>
      <c r="Q93" s="42" t="str">
        <f t="shared" si="33"/>
        <v xml:space="preserve"> </v>
      </c>
      <c r="R93" s="42" t="str">
        <f t="shared" si="34"/>
        <v xml:space="preserve"> </v>
      </c>
      <c r="S93" s="42" t="str">
        <f t="shared" si="35"/>
        <v xml:space="preserve"> </v>
      </c>
      <c r="T93" s="42" t="str">
        <f t="shared" si="36"/>
        <v xml:space="preserve"> </v>
      </c>
      <c r="U93" s="42" t="str">
        <f t="shared" si="38"/>
        <v xml:space="preserve"> </v>
      </c>
      <c r="V93" s="42" t="str">
        <f t="shared" si="39"/>
        <v xml:space="preserve"> </v>
      </c>
      <c r="W93" s="42" t="str">
        <f t="shared" si="40"/>
        <v xml:space="preserve"> </v>
      </c>
      <c r="X93" s="92">
        <f t="shared" si="41"/>
        <v>1.8912037037037036E-2</v>
      </c>
      <c r="Y93" s="81">
        <f t="shared" si="42"/>
        <v>5</v>
      </c>
      <c r="Z93" s="98">
        <f t="shared" si="37"/>
        <v>7</v>
      </c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>
        <v>2.2210648148148149E-2</v>
      </c>
      <c r="IN93" s="31">
        <v>2.0543981481481479E-2</v>
      </c>
      <c r="IO93" s="31"/>
      <c r="IP93" s="31"/>
      <c r="IQ93" s="31"/>
      <c r="IR93" s="31"/>
      <c r="IS93" s="31"/>
      <c r="IT93" s="31"/>
      <c r="IU93" s="31"/>
      <c r="IV93" s="31"/>
      <c r="IW93" s="31"/>
      <c r="IX93" s="31">
        <v>2.0937500000000001E-2</v>
      </c>
      <c r="IY93" s="31">
        <v>1.8912037037037036E-2</v>
      </c>
      <c r="IZ93" s="31"/>
      <c r="JA93" s="31">
        <v>2.0532407407407405E-2</v>
      </c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1"/>
      <c r="PW93" s="31"/>
      <c r="PX93" s="31"/>
      <c r="PY93" s="31"/>
      <c r="PZ93" s="31"/>
      <c r="QA93" s="31"/>
      <c r="QB93" s="31"/>
      <c r="QC93" s="31"/>
      <c r="QD93" s="31"/>
      <c r="QE93" s="31"/>
      <c r="QF93" s="31"/>
      <c r="QG93" s="31"/>
      <c r="QH93" s="31"/>
      <c r="QI93" s="31"/>
      <c r="QJ93" s="31"/>
      <c r="QK93" s="31"/>
      <c r="QL93" s="31"/>
      <c r="QM93" s="31"/>
      <c r="QN93" s="31"/>
      <c r="QO93" s="31"/>
      <c r="QP93" s="31"/>
      <c r="QQ93" s="31"/>
      <c r="QR93" s="31"/>
      <c r="QS93" s="31"/>
      <c r="QT93" s="31"/>
      <c r="QU93" s="31"/>
      <c r="QV93" s="31"/>
      <c r="QW93" s="31"/>
      <c r="QX93" s="31"/>
      <c r="QY93" s="31"/>
    </row>
    <row r="94" spans="1:467" x14ac:dyDescent="0.2">
      <c r="A94" s="40" t="s">
        <v>372</v>
      </c>
      <c r="B94" s="101"/>
      <c r="C94" s="101"/>
      <c r="D94" s="101"/>
      <c r="E94" s="41" t="s">
        <v>1</v>
      </c>
      <c r="F94" s="42" t="str">
        <f t="shared" si="22"/>
        <v xml:space="preserve"> </v>
      </c>
      <c r="G94" s="42" t="str">
        <f t="shared" si="23"/>
        <v xml:space="preserve"> </v>
      </c>
      <c r="H94" s="42" t="str">
        <f t="shared" si="24"/>
        <v xml:space="preserve"> </v>
      </c>
      <c r="I94" s="42" t="str">
        <f t="shared" si="25"/>
        <v xml:space="preserve"> </v>
      </c>
      <c r="J94" s="42" t="str">
        <f t="shared" si="26"/>
        <v xml:space="preserve"> </v>
      </c>
      <c r="K94" s="42" t="str">
        <f t="shared" si="27"/>
        <v xml:space="preserve"> </v>
      </c>
      <c r="L94" s="42" t="str">
        <f t="shared" si="28"/>
        <v xml:space="preserve"> </v>
      </c>
      <c r="M94" s="42" t="str">
        <f t="shared" si="29"/>
        <v xml:space="preserve"> </v>
      </c>
      <c r="N94" s="42" t="str">
        <f t="shared" si="30"/>
        <v xml:space="preserve"> </v>
      </c>
      <c r="O94" s="42" t="str">
        <f t="shared" si="31"/>
        <v xml:space="preserve"> </v>
      </c>
      <c r="P94" s="42" t="str">
        <f t="shared" si="32"/>
        <v xml:space="preserve"> </v>
      </c>
      <c r="Q94" s="42" t="str">
        <f t="shared" si="33"/>
        <v xml:space="preserve"> </v>
      </c>
      <c r="R94" s="42" t="str">
        <f t="shared" si="34"/>
        <v xml:space="preserve"> </v>
      </c>
      <c r="S94" s="42" t="str">
        <f t="shared" si="35"/>
        <v xml:space="preserve"> </v>
      </c>
      <c r="T94" s="42" t="str">
        <f t="shared" si="36"/>
        <v xml:space="preserve"> </v>
      </c>
      <c r="U94" s="42">
        <f t="shared" si="38"/>
        <v>2.0957341269841272E-2</v>
      </c>
      <c r="V94" s="42">
        <f t="shared" si="39"/>
        <v>2.0281635802469136E-2</v>
      </c>
      <c r="W94" s="42">
        <f t="shared" si="40"/>
        <v>2.146990740740741E-2</v>
      </c>
      <c r="X94" s="92">
        <f t="shared" si="41"/>
        <v>1.9004629629629632E-2</v>
      </c>
      <c r="Y94" s="81">
        <f t="shared" si="42"/>
        <v>14</v>
      </c>
      <c r="Z94" s="98">
        <f t="shared" si="37"/>
        <v>15</v>
      </c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>
        <v>2.2708333333333334E-2</v>
      </c>
      <c r="OC94" s="31"/>
      <c r="OD94" s="31"/>
      <c r="OE94" s="31"/>
      <c r="OF94" s="31"/>
      <c r="OG94" s="31"/>
      <c r="OH94" s="31"/>
      <c r="OI94" s="31">
        <v>2.0775462962962964E-2</v>
      </c>
      <c r="OJ94" s="31">
        <v>2.0844907407407406E-2</v>
      </c>
      <c r="OK94" s="31">
        <v>2.0763888888888887E-2</v>
      </c>
      <c r="OL94" s="31">
        <v>2.179398148148148E-2</v>
      </c>
      <c r="OM94" s="31">
        <v>2.0486111111111111E-2</v>
      </c>
      <c r="ON94" s="31"/>
      <c r="OO94" s="31"/>
      <c r="OP94" s="31">
        <v>1.9328703703703702E-2</v>
      </c>
      <c r="OQ94" s="31"/>
      <c r="OR94" s="31"/>
      <c r="OS94" s="31"/>
      <c r="OT94" s="31"/>
      <c r="OU94" s="31">
        <v>2.0682870370370372E-2</v>
      </c>
      <c r="OV94" s="31"/>
      <c r="OW94" s="31"/>
      <c r="OX94" s="31">
        <v>2.162037037037037E-2</v>
      </c>
      <c r="OY94" s="31"/>
      <c r="OZ94" s="31"/>
      <c r="PA94" s="31"/>
      <c r="PB94" s="31"/>
      <c r="PC94" s="31"/>
      <c r="PD94" s="31"/>
      <c r="PE94" s="31"/>
      <c r="PF94" s="31"/>
      <c r="PG94" s="137">
        <v>1.9386574074074073E-2</v>
      </c>
      <c r="PH94" s="31"/>
      <c r="PI94" s="31"/>
      <c r="PJ94" s="31"/>
      <c r="PK94" s="31"/>
      <c r="PL94" s="31"/>
      <c r="PM94" s="31"/>
      <c r="PN94" s="31">
        <v>1.9004629629629632E-2</v>
      </c>
      <c r="PO94" s="31">
        <v>2.0347222222222221E-2</v>
      </c>
      <c r="PP94" s="31"/>
      <c r="PQ94" s="31"/>
      <c r="PR94" s="31">
        <v>2.0648148148148148E-2</v>
      </c>
      <c r="PS94" s="31"/>
      <c r="PT94" s="31"/>
      <c r="PU94" s="31"/>
      <c r="PV94" s="31"/>
      <c r="PW94" s="31"/>
      <c r="PX94" s="31"/>
      <c r="PY94" s="31"/>
      <c r="PZ94" s="31"/>
      <c r="QA94" s="31"/>
      <c r="QB94" s="31"/>
      <c r="QC94" s="31"/>
      <c r="QD94" s="31"/>
      <c r="QE94" s="31"/>
      <c r="QF94" s="31"/>
      <c r="QG94" s="31"/>
      <c r="QH94" s="31">
        <v>2.146990740740741E-2</v>
      </c>
      <c r="QI94" s="31"/>
      <c r="QJ94" s="31"/>
      <c r="QK94" s="31"/>
      <c r="QL94" s="31"/>
      <c r="QM94" s="31"/>
      <c r="QN94" s="31"/>
      <c r="QO94" s="31"/>
      <c r="QP94" s="31"/>
      <c r="QQ94" s="31"/>
      <c r="QR94" s="31"/>
      <c r="QS94" s="31"/>
      <c r="QT94" s="31"/>
      <c r="QU94" s="31"/>
      <c r="QV94" s="31"/>
      <c r="QW94" s="31"/>
      <c r="QX94" s="31"/>
      <c r="QY94" s="31"/>
    </row>
    <row r="95" spans="1:467" x14ac:dyDescent="0.2">
      <c r="A95" s="40" t="s">
        <v>266</v>
      </c>
      <c r="B95" s="101"/>
      <c r="C95" s="101"/>
      <c r="D95" s="101"/>
      <c r="E95" s="41" t="s">
        <v>1</v>
      </c>
      <c r="F95" s="42" t="str">
        <f t="shared" si="22"/>
        <v xml:space="preserve"> </v>
      </c>
      <c r="G95" s="42" t="str">
        <f t="shared" si="23"/>
        <v xml:space="preserve"> </v>
      </c>
      <c r="H95" s="42" t="str">
        <f t="shared" si="24"/>
        <v xml:space="preserve"> </v>
      </c>
      <c r="I95" s="42" t="str">
        <f t="shared" si="25"/>
        <v xml:space="preserve"> </v>
      </c>
      <c r="J95" s="42" t="str">
        <f t="shared" si="26"/>
        <v xml:space="preserve"> </v>
      </c>
      <c r="K95" s="42" t="str">
        <f t="shared" si="27"/>
        <v xml:space="preserve"> </v>
      </c>
      <c r="L95" s="42" t="str">
        <f t="shared" si="28"/>
        <v xml:space="preserve"> </v>
      </c>
      <c r="M95" s="42" t="str">
        <f t="shared" si="29"/>
        <v xml:space="preserve"> </v>
      </c>
      <c r="N95" s="42" t="str">
        <f t="shared" si="30"/>
        <v xml:space="preserve"> </v>
      </c>
      <c r="O95" s="42" t="str">
        <f t="shared" si="31"/>
        <v xml:space="preserve"> </v>
      </c>
      <c r="P95" s="42">
        <f t="shared" si="32"/>
        <v>2.0144384645061728E-2</v>
      </c>
      <c r="Q95" s="42">
        <f t="shared" si="33"/>
        <v>2.0486111111111111E-2</v>
      </c>
      <c r="R95" s="42" t="str">
        <f t="shared" si="34"/>
        <v xml:space="preserve"> </v>
      </c>
      <c r="S95" s="42" t="str">
        <f t="shared" si="35"/>
        <v xml:space="preserve"> </v>
      </c>
      <c r="T95" s="42" t="str">
        <f t="shared" si="36"/>
        <v xml:space="preserve"> </v>
      </c>
      <c r="U95" s="42" t="str">
        <f t="shared" si="38"/>
        <v xml:space="preserve"> </v>
      </c>
      <c r="V95" s="42" t="str">
        <f t="shared" si="39"/>
        <v xml:space="preserve"> </v>
      </c>
      <c r="W95" s="42" t="str">
        <f t="shared" si="40"/>
        <v xml:space="preserve"> </v>
      </c>
      <c r="X95" s="92">
        <f t="shared" si="41"/>
        <v>1.937933063271605E-2</v>
      </c>
      <c r="Y95" s="81">
        <f t="shared" si="42"/>
        <v>6</v>
      </c>
      <c r="Z95" s="98">
        <f t="shared" si="37"/>
        <v>6</v>
      </c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>
        <v>2.1122685185185185E-2</v>
      </c>
      <c r="JC95" s="31"/>
      <c r="JD95" s="31">
        <v>2.0486111111111111E-2</v>
      </c>
      <c r="JE95" s="31">
        <v>1.9444444444444445E-2</v>
      </c>
      <c r="JF95" s="31">
        <v>2.028935185185185E-2</v>
      </c>
      <c r="JG95" s="31">
        <v>1.937933063271605E-2</v>
      </c>
      <c r="JH95" s="31"/>
      <c r="JI95" s="31"/>
      <c r="JJ95" s="31"/>
      <c r="JK95" s="31"/>
      <c r="JL95" s="31">
        <v>2.0486111111111111E-2</v>
      </c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  <c r="NN95" s="31"/>
      <c r="NO95" s="31"/>
      <c r="NP95" s="31"/>
      <c r="NQ95" s="31"/>
      <c r="NR95" s="31"/>
      <c r="NS95" s="31"/>
      <c r="NT95" s="31"/>
      <c r="NU95" s="31"/>
      <c r="NV95" s="31"/>
      <c r="NW95" s="31"/>
      <c r="NX95" s="31"/>
      <c r="NY95" s="31"/>
      <c r="NZ95" s="31"/>
      <c r="OA95" s="31"/>
      <c r="OB95" s="31"/>
      <c r="OC95" s="31"/>
      <c r="OD95" s="31"/>
      <c r="OE95" s="31"/>
      <c r="OF95" s="31"/>
      <c r="OG95" s="31"/>
      <c r="OH95" s="31"/>
      <c r="OI95" s="31"/>
      <c r="OJ95" s="31"/>
      <c r="OK95" s="31"/>
      <c r="OL95" s="31"/>
      <c r="OM95" s="31"/>
      <c r="ON95" s="31"/>
      <c r="OO95" s="31"/>
      <c r="OP95" s="31"/>
      <c r="OQ95" s="31"/>
      <c r="OR95" s="31"/>
      <c r="OS95" s="31"/>
      <c r="OT95" s="31"/>
      <c r="OU95" s="31"/>
      <c r="OV95" s="31"/>
      <c r="OW95" s="31"/>
      <c r="OX95" s="31"/>
      <c r="OY95" s="31"/>
      <c r="OZ95" s="31"/>
      <c r="PA95" s="31"/>
      <c r="PB95" s="31"/>
      <c r="PC95" s="31"/>
      <c r="PD95" s="31"/>
      <c r="PE95" s="31"/>
      <c r="PF95" s="31"/>
      <c r="PG95" s="31"/>
      <c r="PH95" s="31"/>
      <c r="PI95" s="31"/>
      <c r="PJ95" s="31"/>
      <c r="PK95" s="31"/>
      <c r="PL95" s="31"/>
      <c r="PM95" s="31"/>
      <c r="PN95" s="31"/>
      <c r="PO95" s="31"/>
      <c r="PP95" s="31"/>
      <c r="PQ95" s="31"/>
      <c r="PR95" s="31"/>
      <c r="PS95" s="31"/>
      <c r="PT95" s="31"/>
      <c r="PU95" s="31"/>
      <c r="PV95" s="31"/>
      <c r="PW95" s="31"/>
      <c r="PX95" s="31"/>
      <c r="PY95" s="31"/>
      <c r="PZ95" s="31"/>
      <c r="QA95" s="31"/>
      <c r="QB95" s="31"/>
      <c r="QC95" s="31"/>
      <c r="QD95" s="31"/>
      <c r="QE95" s="31"/>
      <c r="QF95" s="31"/>
      <c r="QG95" s="31"/>
      <c r="QH95" s="31"/>
      <c r="QI95" s="31"/>
      <c r="QJ95" s="31"/>
      <c r="QK95" s="31"/>
      <c r="QL95" s="31"/>
      <c r="QM95" s="31"/>
      <c r="QN95" s="31"/>
      <c r="QO95" s="31"/>
      <c r="QP95" s="31"/>
      <c r="QQ95" s="31"/>
      <c r="QR95" s="31"/>
      <c r="QS95" s="31"/>
      <c r="QT95" s="31"/>
      <c r="QU95" s="31"/>
      <c r="QV95" s="31"/>
      <c r="QW95" s="31"/>
      <c r="QX95" s="31"/>
      <c r="QY95" s="31"/>
    </row>
    <row r="96" spans="1:467" x14ac:dyDescent="0.2">
      <c r="A96" s="40" t="s">
        <v>241</v>
      </c>
      <c r="B96" s="101"/>
      <c r="C96" s="101"/>
      <c r="D96" s="101"/>
      <c r="E96" s="41" t="s">
        <v>1</v>
      </c>
      <c r="F96" s="42" t="str">
        <f t="shared" si="22"/>
        <v xml:space="preserve"> </v>
      </c>
      <c r="G96" s="42" t="str">
        <f t="shared" si="23"/>
        <v xml:space="preserve"> </v>
      </c>
      <c r="H96" s="42" t="str">
        <f t="shared" si="24"/>
        <v xml:space="preserve"> </v>
      </c>
      <c r="I96" s="42" t="str">
        <f t="shared" si="25"/>
        <v xml:space="preserve"> </v>
      </c>
      <c r="J96" s="42" t="str">
        <f t="shared" si="26"/>
        <v xml:space="preserve"> </v>
      </c>
      <c r="K96" s="42" t="str">
        <f t="shared" si="27"/>
        <v xml:space="preserve"> </v>
      </c>
      <c r="L96" s="42" t="str">
        <f t="shared" si="28"/>
        <v xml:space="preserve"> </v>
      </c>
      <c r="M96" s="42" t="str">
        <f t="shared" si="29"/>
        <v xml:space="preserve"> </v>
      </c>
      <c r="N96" s="42" t="str">
        <f t="shared" si="30"/>
        <v xml:space="preserve"> </v>
      </c>
      <c r="O96" s="42" t="str">
        <f t="shared" si="31"/>
        <v xml:space="preserve"> </v>
      </c>
      <c r="P96" s="42">
        <f t="shared" si="32"/>
        <v>2.0478427211934155E-2</v>
      </c>
      <c r="Q96" s="42">
        <f t="shared" si="33"/>
        <v>2.1060956790123455E-2</v>
      </c>
      <c r="R96" s="42" t="str">
        <f t="shared" si="34"/>
        <v xml:space="preserve"> </v>
      </c>
      <c r="S96" s="42" t="str">
        <f t="shared" si="35"/>
        <v xml:space="preserve"> </v>
      </c>
      <c r="T96" s="42" t="str">
        <f t="shared" si="36"/>
        <v xml:space="preserve"> </v>
      </c>
      <c r="U96" s="42">
        <f t="shared" si="38"/>
        <v>2.2395833333333334E-2</v>
      </c>
      <c r="V96" s="42" t="str">
        <f t="shared" si="39"/>
        <v xml:space="preserve"> </v>
      </c>
      <c r="W96" s="42" t="str">
        <f t="shared" si="40"/>
        <v xml:space="preserve"> </v>
      </c>
      <c r="X96" s="92">
        <f t="shared" si="41"/>
        <v>1.9490933641975305E-2</v>
      </c>
      <c r="Y96" s="81">
        <f t="shared" si="42"/>
        <v>11</v>
      </c>
      <c r="Z96" s="98">
        <f t="shared" si="37"/>
        <v>11</v>
      </c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>
        <v>2.1504629629629627E-2</v>
      </c>
      <c r="IR96" s="31"/>
      <c r="IS96" s="31">
        <v>2.1527777777777781E-2</v>
      </c>
      <c r="IT96" s="31">
        <v>2.0659722222222222E-2</v>
      </c>
      <c r="IU96" s="31"/>
      <c r="IV96" s="31"/>
      <c r="IW96" s="31"/>
      <c r="IX96" s="31"/>
      <c r="IY96" s="31"/>
      <c r="IZ96" s="31">
        <v>1.9629629629629629E-2</v>
      </c>
      <c r="JA96" s="31"/>
      <c r="JB96" s="31"/>
      <c r="JC96" s="31"/>
      <c r="JD96" s="31"/>
      <c r="JE96" s="31">
        <v>2.0057870370370368E-2</v>
      </c>
      <c r="JF96" s="31"/>
      <c r="JG96" s="31">
        <v>1.9490933641975305E-2</v>
      </c>
      <c r="JH96" s="31"/>
      <c r="JI96" s="31"/>
      <c r="JJ96" s="31"/>
      <c r="JK96" s="31"/>
      <c r="JL96" s="31"/>
      <c r="JM96" s="31"/>
      <c r="JN96" s="31"/>
      <c r="JO96" s="31">
        <v>2.1608796296296296E-2</v>
      </c>
      <c r="JP96" s="31"/>
      <c r="JQ96" s="31"/>
      <c r="JR96" s="31"/>
      <c r="JS96" s="31">
        <v>2.0393518518518519E-2</v>
      </c>
      <c r="JT96" s="31"/>
      <c r="JU96" s="31"/>
      <c r="JV96" s="31"/>
      <c r="JW96" s="31"/>
      <c r="JX96" s="31"/>
      <c r="JY96" s="31"/>
      <c r="JZ96" s="31"/>
      <c r="KA96" s="31">
        <v>2.1180555555555553E-2</v>
      </c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  <c r="NN96" s="31"/>
      <c r="NO96" s="31"/>
      <c r="NP96" s="31"/>
      <c r="NQ96" s="31"/>
      <c r="NR96" s="31"/>
      <c r="NS96" s="31"/>
      <c r="NT96" s="31"/>
      <c r="NU96" s="31"/>
      <c r="NV96" s="31"/>
      <c r="NW96" s="31"/>
      <c r="NX96" s="31"/>
      <c r="NY96" s="31"/>
      <c r="NZ96" s="31"/>
      <c r="OA96" s="31"/>
      <c r="OB96" s="31">
        <v>2.4305555555555556E-2</v>
      </c>
      <c r="OC96" s="31">
        <v>2.0486111111111111E-2</v>
      </c>
      <c r="OD96" s="31"/>
      <c r="OE96" s="31"/>
      <c r="OF96" s="31"/>
      <c r="OG96" s="31"/>
      <c r="OH96" s="31"/>
      <c r="OI96" s="31"/>
      <c r="OJ96" s="31"/>
      <c r="OK96" s="31"/>
      <c r="OL96" s="31"/>
      <c r="OM96" s="31"/>
      <c r="ON96" s="31"/>
      <c r="OO96" s="31"/>
      <c r="OP96" s="31"/>
      <c r="OQ96" s="31"/>
      <c r="OR96" s="31"/>
      <c r="OS96" s="31"/>
      <c r="OT96" s="31"/>
      <c r="OU96" s="31"/>
      <c r="OV96" s="31"/>
      <c r="OW96" s="31"/>
      <c r="OX96" s="31"/>
      <c r="OY96" s="31"/>
      <c r="OZ96" s="31"/>
      <c r="PA96" s="31"/>
      <c r="PB96" s="31"/>
      <c r="PC96" s="31"/>
      <c r="PD96" s="31"/>
      <c r="PE96" s="31"/>
      <c r="PF96" s="31"/>
      <c r="PG96" s="31"/>
      <c r="PH96" s="31"/>
      <c r="PI96" s="31"/>
      <c r="PJ96" s="31"/>
      <c r="PK96" s="31"/>
      <c r="PL96" s="31"/>
      <c r="PM96" s="31"/>
      <c r="PN96" s="31"/>
      <c r="PO96" s="31"/>
      <c r="PP96" s="31"/>
      <c r="PQ96" s="31"/>
      <c r="PR96" s="31"/>
      <c r="PS96" s="31"/>
      <c r="PT96" s="31"/>
      <c r="PU96" s="31"/>
      <c r="PV96" s="31"/>
      <c r="PW96" s="31"/>
      <c r="PX96" s="31"/>
      <c r="PY96" s="31"/>
      <c r="PZ96" s="31"/>
      <c r="QA96" s="31"/>
      <c r="QB96" s="31"/>
      <c r="QC96" s="31"/>
      <c r="QD96" s="31"/>
      <c r="QE96" s="31"/>
      <c r="QF96" s="31"/>
      <c r="QG96" s="31"/>
      <c r="QH96" s="31"/>
      <c r="QI96" s="31"/>
      <c r="QJ96" s="31"/>
      <c r="QK96" s="31"/>
      <c r="QL96" s="31"/>
      <c r="QM96" s="31"/>
      <c r="QN96" s="31"/>
      <c r="QO96" s="31"/>
      <c r="QP96" s="31"/>
      <c r="QQ96" s="31"/>
      <c r="QR96" s="31"/>
      <c r="QS96" s="31"/>
      <c r="QT96" s="31"/>
      <c r="QU96" s="31"/>
      <c r="QV96" s="31"/>
      <c r="QW96" s="31"/>
      <c r="QX96" s="31"/>
      <c r="QY96" s="31"/>
    </row>
    <row r="97" spans="1:467" hidden="1" x14ac:dyDescent="0.2">
      <c r="A97" s="40" t="s">
        <v>217</v>
      </c>
      <c r="B97" s="101"/>
      <c r="C97" s="101"/>
      <c r="D97" s="101"/>
      <c r="E97" s="41" t="s">
        <v>1</v>
      </c>
      <c r="F97" s="42" t="str">
        <f t="shared" si="22"/>
        <v xml:space="preserve"> </v>
      </c>
      <c r="G97" s="42" t="str">
        <f t="shared" si="23"/>
        <v xml:space="preserve"> </v>
      </c>
      <c r="H97" s="42" t="str">
        <f t="shared" si="24"/>
        <v xml:space="preserve"> </v>
      </c>
      <c r="I97" s="42" t="str">
        <f t="shared" si="25"/>
        <v xml:space="preserve"> </v>
      </c>
      <c r="J97" s="42" t="str">
        <f t="shared" si="26"/>
        <v xml:space="preserve"> </v>
      </c>
      <c r="K97" s="42" t="str">
        <f t="shared" si="27"/>
        <v xml:space="preserve"> </v>
      </c>
      <c r="L97" s="42" t="str">
        <f t="shared" si="28"/>
        <v xml:space="preserve"> </v>
      </c>
      <c r="M97" s="42" t="str">
        <f t="shared" si="29"/>
        <v xml:space="preserve"> </v>
      </c>
      <c r="N97" s="42" t="str">
        <f t="shared" si="30"/>
        <v xml:space="preserve"> </v>
      </c>
      <c r="O97" s="42">
        <f t="shared" si="31"/>
        <v>1.9791666666666666E-2</v>
      </c>
      <c r="P97" s="42">
        <f t="shared" si="32"/>
        <v>1.9907407407407408E-2</v>
      </c>
      <c r="Q97" s="42" t="str">
        <f t="shared" si="33"/>
        <v xml:space="preserve"> </v>
      </c>
      <c r="R97" s="42" t="str">
        <f t="shared" si="34"/>
        <v xml:space="preserve"> </v>
      </c>
      <c r="S97" s="42" t="str">
        <f t="shared" si="35"/>
        <v xml:space="preserve"> </v>
      </c>
      <c r="T97" s="42" t="str">
        <f t="shared" si="36"/>
        <v xml:space="preserve"> </v>
      </c>
      <c r="U97" s="42" t="str">
        <f t="shared" si="38"/>
        <v xml:space="preserve"> </v>
      </c>
      <c r="V97" s="42" t="str">
        <f t="shared" si="39"/>
        <v xml:space="preserve"> </v>
      </c>
      <c r="W97" s="42" t="str">
        <f t="shared" si="40"/>
        <v xml:space="preserve"> </v>
      </c>
      <c r="X97" s="92">
        <f t="shared" si="41"/>
        <v>1.9791666666666666E-2</v>
      </c>
      <c r="Y97" s="81">
        <f t="shared" si="42"/>
        <v>3</v>
      </c>
      <c r="Z97" s="98">
        <f t="shared" si="37"/>
        <v>3</v>
      </c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>
        <v>1.9791666666666666E-2</v>
      </c>
      <c r="IG97" s="31"/>
      <c r="IH97" s="31"/>
      <c r="II97" s="31"/>
      <c r="IJ97" s="31"/>
      <c r="IK97" s="31"/>
      <c r="IL97" s="31"/>
      <c r="IM97" s="31"/>
      <c r="IN97" s="31"/>
      <c r="IO97" s="31"/>
      <c r="IP97" s="31">
        <v>1.996527777777778E-2</v>
      </c>
      <c r="IQ97" s="31"/>
      <c r="IR97" s="31"/>
      <c r="IS97" s="31">
        <v>1.9849537037037037E-2</v>
      </c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  <c r="NN97" s="31"/>
      <c r="NO97" s="31"/>
      <c r="NP97" s="31"/>
      <c r="NQ97" s="31"/>
      <c r="NR97" s="31"/>
      <c r="NS97" s="31"/>
      <c r="NT97" s="31"/>
      <c r="NU97" s="31"/>
      <c r="NV97" s="31"/>
      <c r="NW97" s="31"/>
      <c r="NX97" s="31"/>
      <c r="NY97" s="31"/>
      <c r="NZ97" s="31"/>
      <c r="OA97" s="31"/>
      <c r="OB97" s="31"/>
      <c r="OC97" s="31"/>
      <c r="OD97" s="31"/>
      <c r="OE97" s="31"/>
      <c r="OF97" s="31"/>
      <c r="OG97" s="31"/>
      <c r="OH97" s="31"/>
      <c r="OI97" s="31"/>
      <c r="OJ97" s="31"/>
      <c r="OK97" s="31"/>
      <c r="OL97" s="31"/>
      <c r="OM97" s="31"/>
      <c r="ON97" s="31"/>
      <c r="OO97" s="31"/>
      <c r="OP97" s="31"/>
      <c r="OQ97" s="31"/>
      <c r="OR97" s="31"/>
      <c r="OS97" s="31"/>
      <c r="OT97" s="31"/>
      <c r="OU97" s="31"/>
      <c r="OV97" s="31"/>
      <c r="OW97" s="31"/>
      <c r="OX97" s="31"/>
      <c r="OY97" s="31"/>
      <c r="OZ97" s="31"/>
      <c r="PA97" s="31"/>
      <c r="PB97" s="31"/>
      <c r="PC97" s="31"/>
      <c r="PD97" s="31"/>
      <c r="PE97" s="31"/>
      <c r="PF97" s="31"/>
      <c r="PG97" s="31"/>
      <c r="PH97" s="31"/>
      <c r="PI97" s="31"/>
      <c r="PJ97" s="31"/>
      <c r="PK97" s="31"/>
      <c r="PL97" s="31"/>
      <c r="PM97" s="31"/>
      <c r="PN97" s="31"/>
      <c r="PO97" s="31"/>
      <c r="PP97" s="31"/>
      <c r="PQ97" s="31"/>
      <c r="PR97" s="31"/>
      <c r="PS97" s="31"/>
      <c r="PT97" s="31"/>
      <c r="PU97" s="31"/>
      <c r="PV97" s="31"/>
      <c r="PW97" s="31"/>
      <c r="PX97" s="31"/>
      <c r="PY97" s="31"/>
      <c r="PZ97" s="31"/>
      <c r="QA97" s="31"/>
      <c r="QB97" s="31"/>
      <c r="QC97" s="31"/>
      <c r="QD97" s="31"/>
      <c r="QE97" s="31"/>
      <c r="QF97" s="31"/>
      <c r="QG97" s="31"/>
      <c r="QH97" s="31"/>
      <c r="QI97" s="31"/>
      <c r="QJ97" s="31"/>
      <c r="QK97" s="31"/>
      <c r="QL97" s="31"/>
      <c r="QM97" s="31"/>
      <c r="QN97" s="31"/>
      <c r="QO97" s="31"/>
      <c r="QP97" s="31"/>
      <c r="QQ97" s="31"/>
      <c r="QR97" s="31"/>
      <c r="QS97" s="31"/>
      <c r="QT97" s="31"/>
      <c r="QU97" s="31"/>
      <c r="QV97" s="31"/>
      <c r="QW97" s="31"/>
      <c r="QX97" s="31"/>
      <c r="QY97" s="31"/>
    </row>
    <row r="98" spans="1:467" hidden="1" x14ac:dyDescent="0.2">
      <c r="A98" s="40" t="s">
        <v>133</v>
      </c>
      <c r="B98" s="101"/>
      <c r="C98" s="101"/>
      <c r="D98" s="101"/>
      <c r="E98" s="41" t="s">
        <v>1</v>
      </c>
      <c r="F98" s="42" t="str">
        <f t="shared" si="22"/>
        <v xml:space="preserve"> </v>
      </c>
      <c r="G98" s="42" t="str">
        <f t="shared" si="23"/>
        <v xml:space="preserve"> </v>
      </c>
      <c r="H98" s="42" t="str">
        <f t="shared" si="24"/>
        <v xml:space="preserve"> </v>
      </c>
      <c r="I98" s="42" t="str">
        <f t="shared" si="25"/>
        <v xml:space="preserve"> </v>
      </c>
      <c r="J98" s="42" t="str">
        <f t="shared" si="26"/>
        <v xml:space="preserve"> </v>
      </c>
      <c r="K98" s="42" t="str">
        <f t="shared" si="27"/>
        <v xml:space="preserve"> </v>
      </c>
      <c r="L98" s="42" t="str">
        <f t="shared" si="28"/>
        <v xml:space="preserve"> </v>
      </c>
      <c r="M98" s="42">
        <f t="shared" si="29"/>
        <v>1.9884259259259258E-2</v>
      </c>
      <c r="N98" s="42" t="str">
        <f t="shared" si="30"/>
        <v xml:space="preserve"> </v>
      </c>
      <c r="O98" s="42" t="str">
        <f t="shared" si="31"/>
        <v xml:space="preserve"> </v>
      </c>
      <c r="P98" s="42" t="str">
        <f t="shared" si="32"/>
        <v xml:space="preserve"> </v>
      </c>
      <c r="Q98" s="42" t="str">
        <f t="shared" si="33"/>
        <v xml:space="preserve"> </v>
      </c>
      <c r="R98" s="42" t="str">
        <f t="shared" si="34"/>
        <v xml:space="preserve"> </v>
      </c>
      <c r="S98" s="42" t="str">
        <f t="shared" si="35"/>
        <v xml:space="preserve"> </v>
      </c>
      <c r="T98" s="42" t="str">
        <f t="shared" si="36"/>
        <v xml:space="preserve"> </v>
      </c>
      <c r="U98" s="42" t="str">
        <f t="shared" si="38"/>
        <v xml:space="preserve"> </v>
      </c>
      <c r="V98" s="42" t="str">
        <f t="shared" si="39"/>
        <v xml:space="preserve"> </v>
      </c>
      <c r="W98" s="42" t="str">
        <f t="shared" si="40"/>
        <v xml:space="preserve"> </v>
      </c>
      <c r="X98" s="92">
        <f t="shared" si="41"/>
        <v>1.9884259259259258E-2</v>
      </c>
      <c r="Y98" s="81">
        <f t="shared" si="42"/>
        <v>1</v>
      </c>
      <c r="Z98" s="98">
        <f t="shared" si="37"/>
        <v>1</v>
      </c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>
        <v>1.9884259259259258E-2</v>
      </c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  <c r="NN98" s="31"/>
      <c r="NO98" s="31"/>
      <c r="NP98" s="31"/>
      <c r="NQ98" s="31"/>
      <c r="NR98" s="31"/>
      <c r="NS98" s="31"/>
      <c r="NT98" s="31"/>
      <c r="NU98" s="31"/>
      <c r="NV98" s="31"/>
      <c r="NW98" s="31"/>
      <c r="NX98" s="31"/>
      <c r="NY98" s="31"/>
      <c r="NZ98" s="31"/>
      <c r="OA98" s="31"/>
      <c r="OB98" s="31"/>
      <c r="OC98" s="31"/>
      <c r="OD98" s="31"/>
      <c r="OE98" s="31"/>
      <c r="OF98" s="31"/>
      <c r="OG98" s="31"/>
      <c r="OH98" s="31"/>
      <c r="OI98" s="31"/>
      <c r="OJ98" s="31"/>
      <c r="OK98" s="31"/>
      <c r="OL98" s="31"/>
      <c r="OM98" s="31"/>
      <c r="ON98" s="31"/>
      <c r="OO98" s="31"/>
      <c r="OP98" s="31"/>
      <c r="OQ98" s="31"/>
      <c r="OR98" s="31"/>
      <c r="OS98" s="31"/>
      <c r="OT98" s="31"/>
      <c r="OU98" s="31"/>
      <c r="OV98" s="31"/>
      <c r="OW98" s="31"/>
      <c r="OX98" s="31"/>
      <c r="OY98" s="31"/>
      <c r="OZ98" s="31"/>
      <c r="PA98" s="31"/>
      <c r="PB98" s="31"/>
      <c r="PC98" s="31"/>
      <c r="PD98" s="31"/>
      <c r="PE98" s="31"/>
      <c r="PF98" s="31"/>
      <c r="PG98" s="31"/>
      <c r="PH98" s="31"/>
      <c r="PI98" s="31"/>
      <c r="PJ98" s="31"/>
      <c r="PK98" s="31"/>
      <c r="PL98" s="31"/>
      <c r="PM98" s="31"/>
      <c r="PN98" s="31"/>
      <c r="PO98" s="31"/>
      <c r="PP98" s="31"/>
      <c r="PQ98" s="31"/>
      <c r="PR98" s="31"/>
      <c r="PS98" s="31"/>
      <c r="PT98" s="31"/>
      <c r="PU98" s="31"/>
      <c r="PV98" s="31"/>
      <c r="PW98" s="31"/>
      <c r="PX98" s="31"/>
      <c r="PY98" s="31"/>
      <c r="PZ98" s="31"/>
      <c r="QA98" s="31"/>
      <c r="QB98" s="31"/>
      <c r="QC98" s="31"/>
      <c r="QD98" s="31"/>
      <c r="QE98" s="31"/>
      <c r="QF98" s="31"/>
      <c r="QG98" s="31"/>
      <c r="QH98" s="31"/>
      <c r="QI98" s="31"/>
      <c r="QJ98" s="31"/>
      <c r="QK98" s="31"/>
      <c r="QL98" s="31"/>
      <c r="QM98" s="31"/>
      <c r="QN98" s="31"/>
      <c r="QO98" s="31"/>
      <c r="QP98" s="31"/>
      <c r="QQ98" s="31"/>
      <c r="QR98" s="31"/>
      <c r="QS98" s="31"/>
      <c r="QT98" s="31"/>
      <c r="QU98" s="31"/>
      <c r="QV98" s="31"/>
      <c r="QW98" s="31"/>
      <c r="QX98" s="31"/>
      <c r="QY98" s="31"/>
    </row>
    <row r="99" spans="1:467" hidden="1" x14ac:dyDescent="0.2">
      <c r="A99" s="40" t="s">
        <v>134</v>
      </c>
      <c r="B99" s="101"/>
      <c r="C99" s="101"/>
      <c r="D99" s="101"/>
      <c r="E99" s="41" t="s">
        <v>1</v>
      </c>
      <c r="F99" s="42" t="str">
        <f t="shared" si="22"/>
        <v xml:space="preserve"> </v>
      </c>
      <c r="G99" s="42" t="str">
        <f t="shared" si="23"/>
        <v xml:space="preserve"> </v>
      </c>
      <c r="H99" s="42" t="str">
        <f t="shared" si="24"/>
        <v xml:space="preserve"> </v>
      </c>
      <c r="I99" s="42" t="str">
        <f t="shared" si="25"/>
        <v xml:space="preserve"> </v>
      </c>
      <c r="J99" s="42" t="str">
        <f t="shared" si="26"/>
        <v xml:space="preserve"> </v>
      </c>
      <c r="K99" s="42" t="str">
        <f t="shared" si="27"/>
        <v xml:space="preserve"> </v>
      </c>
      <c r="L99" s="42" t="str">
        <f t="shared" si="28"/>
        <v xml:space="preserve"> </v>
      </c>
      <c r="M99" s="42">
        <f t="shared" si="29"/>
        <v>1.9675925925925927E-2</v>
      </c>
      <c r="N99" s="42" t="str">
        <f t="shared" si="30"/>
        <v xml:space="preserve"> </v>
      </c>
      <c r="O99" s="42" t="str">
        <f t="shared" si="31"/>
        <v xml:space="preserve"> </v>
      </c>
      <c r="P99" s="42" t="str">
        <f t="shared" si="32"/>
        <v xml:space="preserve"> </v>
      </c>
      <c r="Q99" s="42" t="str">
        <f t="shared" si="33"/>
        <v xml:space="preserve"> </v>
      </c>
      <c r="R99" s="42" t="str">
        <f t="shared" si="34"/>
        <v xml:space="preserve"> </v>
      </c>
      <c r="S99" s="42" t="str">
        <f t="shared" si="35"/>
        <v xml:space="preserve"> </v>
      </c>
      <c r="T99" s="42" t="str">
        <f t="shared" si="36"/>
        <v xml:space="preserve"> </v>
      </c>
      <c r="U99" s="42" t="str">
        <f t="shared" si="38"/>
        <v xml:space="preserve"> </v>
      </c>
      <c r="V99" s="42" t="str">
        <f t="shared" si="39"/>
        <v xml:space="preserve"> </v>
      </c>
      <c r="W99" s="42" t="str">
        <f t="shared" si="40"/>
        <v xml:space="preserve"> </v>
      </c>
      <c r="X99" s="92">
        <f t="shared" si="41"/>
        <v>1.9675925925925927E-2</v>
      </c>
      <c r="Y99" s="81">
        <f t="shared" si="42"/>
        <v>1</v>
      </c>
      <c r="Z99" s="98">
        <f t="shared" si="37"/>
        <v>1</v>
      </c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>
        <v>1.9675925925925927E-2</v>
      </c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  <c r="NJ99" s="31"/>
      <c r="NK99" s="31"/>
      <c r="NL99" s="31"/>
      <c r="NM99" s="31"/>
      <c r="NN99" s="31"/>
      <c r="NO99" s="31"/>
      <c r="NP99" s="31"/>
      <c r="NQ99" s="31"/>
      <c r="NR99" s="31"/>
      <c r="NS99" s="31"/>
      <c r="NT99" s="31"/>
      <c r="NU99" s="31"/>
      <c r="NV99" s="31"/>
      <c r="NW99" s="31"/>
      <c r="NX99" s="31"/>
      <c r="NY99" s="31"/>
      <c r="NZ99" s="31"/>
      <c r="OA99" s="31"/>
      <c r="OB99" s="31"/>
      <c r="OC99" s="31"/>
      <c r="OD99" s="31"/>
      <c r="OE99" s="31"/>
      <c r="OF99" s="31"/>
      <c r="OG99" s="31"/>
      <c r="OH99" s="31"/>
      <c r="OI99" s="31"/>
      <c r="OJ99" s="31"/>
      <c r="OK99" s="31"/>
      <c r="OL99" s="31"/>
      <c r="OM99" s="31"/>
      <c r="ON99" s="31"/>
      <c r="OO99" s="31"/>
      <c r="OP99" s="31"/>
      <c r="OQ99" s="31"/>
      <c r="OR99" s="31"/>
      <c r="OS99" s="31"/>
      <c r="OT99" s="31"/>
      <c r="OU99" s="31"/>
      <c r="OV99" s="31"/>
      <c r="OW99" s="31"/>
      <c r="OX99" s="31"/>
      <c r="OY99" s="31"/>
      <c r="OZ99" s="31"/>
      <c r="PA99" s="31"/>
      <c r="PB99" s="31"/>
      <c r="PC99" s="31"/>
      <c r="PD99" s="31"/>
      <c r="PE99" s="31"/>
      <c r="PF99" s="31"/>
      <c r="PG99" s="31"/>
      <c r="PH99" s="31"/>
      <c r="PI99" s="31"/>
      <c r="PJ99" s="31"/>
      <c r="PK99" s="31"/>
      <c r="PL99" s="31"/>
      <c r="PM99" s="31"/>
      <c r="PN99" s="31"/>
      <c r="PO99" s="31"/>
      <c r="PP99" s="31"/>
      <c r="PQ99" s="31"/>
      <c r="PR99" s="31"/>
      <c r="PS99" s="31"/>
      <c r="PT99" s="31"/>
      <c r="PU99" s="31"/>
      <c r="PV99" s="31"/>
      <c r="PW99" s="31"/>
      <c r="PX99" s="31"/>
      <c r="PY99" s="31"/>
      <c r="PZ99" s="31"/>
      <c r="QA99" s="31"/>
      <c r="QB99" s="31"/>
      <c r="QC99" s="31"/>
      <c r="QD99" s="31"/>
      <c r="QE99" s="31"/>
      <c r="QF99" s="31"/>
      <c r="QG99" s="31"/>
      <c r="QH99" s="31"/>
      <c r="QI99" s="31"/>
      <c r="QJ99" s="31"/>
      <c r="QK99" s="31"/>
      <c r="QL99" s="31"/>
      <c r="QM99" s="31"/>
      <c r="QN99" s="31"/>
      <c r="QO99" s="31"/>
      <c r="QP99" s="31"/>
      <c r="QQ99" s="31"/>
      <c r="QR99" s="31"/>
      <c r="QS99" s="31"/>
      <c r="QT99" s="31"/>
      <c r="QU99" s="31"/>
      <c r="QV99" s="31"/>
      <c r="QW99" s="31"/>
      <c r="QX99" s="31"/>
      <c r="QY99" s="31"/>
    </row>
    <row r="100" spans="1:467" hidden="1" x14ac:dyDescent="0.2">
      <c r="A100" s="40" t="s">
        <v>45</v>
      </c>
      <c r="B100" s="101"/>
      <c r="C100" s="101"/>
      <c r="D100" s="101"/>
      <c r="E100" s="41" t="s">
        <v>1</v>
      </c>
      <c r="F100" s="42" t="str">
        <f t="shared" si="22"/>
        <v xml:space="preserve"> </v>
      </c>
      <c r="G100" s="42" t="str">
        <f t="shared" si="23"/>
        <v xml:space="preserve"> </v>
      </c>
      <c r="H100" s="42">
        <f t="shared" si="24"/>
        <v>2.0081018518518519E-2</v>
      </c>
      <c r="I100" s="42" t="str">
        <f t="shared" si="25"/>
        <v xml:space="preserve"> </v>
      </c>
      <c r="J100" s="42" t="str">
        <f t="shared" si="26"/>
        <v xml:space="preserve"> </v>
      </c>
      <c r="K100" s="42" t="str">
        <f t="shared" si="27"/>
        <v xml:space="preserve"> </v>
      </c>
      <c r="L100" s="42" t="str">
        <f t="shared" si="28"/>
        <v xml:space="preserve"> </v>
      </c>
      <c r="M100" s="42" t="str">
        <f t="shared" si="29"/>
        <v xml:space="preserve"> </v>
      </c>
      <c r="N100" s="42" t="str">
        <f t="shared" si="30"/>
        <v xml:space="preserve"> </v>
      </c>
      <c r="O100" s="42" t="str">
        <f t="shared" si="31"/>
        <v xml:space="preserve"> </v>
      </c>
      <c r="P100" s="42" t="str">
        <f t="shared" si="32"/>
        <v xml:space="preserve"> </v>
      </c>
      <c r="Q100" s="42" t="str">
        <f t="shared" si="33"/>
        <v xml:space="preserve"> </v>
      </c>
      <c r="R100" s="42" t="str">
        <f t="shared" si="34"/>
        <v xml:space="preserve"> </v>
      </c>
      <c r="S100" s="42" t="str">
        <f t="shared" si="35"/>
        <v xml:space="preserve"> </v>
      </c>
      <c r="T100" s="42" t="str">
        <f t="shared" si="36"/>
        <v xml:space="preserve"> </v>
      </c>
      <c r="U100" s="42" t="str">
        <f t="shared" si="38"/>
        <v xml:space="preserve"> </v>
      </c>
      <c r="V100" s="42" t="str">
        <f t="shared" si="39"/>
        <v xml:space="preserve"> </v>
      </c>
      <c r="W100" s="42" t="str">
        <f t="shared" si="40"/>
        <v xml:space="preserve"> </v>
      </c>
      <c r="X100" s="92">
        <f t="shared" si="41"/>
        <v>2.0081018518518519E-2</v>
      </c>
      <c r="Y100" s="81">
        <f t="shared" si="42"/>
        <v>1</v>
      </c>
      <c r="Z100" s="98">
        <f t="shared" ref="Z100:Z131" si="43">SUMIF($A$4:$A$348,A100,$Y$4:$Y$348)+SUMIF($B$4:$B$348,A100,$Y$4:$Y$348)+SUMIF($C$4:$C$348,A100,$Y$4:$Y$348)+SUMIF($D$4:$D$348,A100,$Y$4:$Y$348)</f>
        <v>1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>
        <v>2.0081018518518519E-2</v>
      </c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  <c r="NN100" s="31"/>
      <c r="NO100" s="31"/>
      <c r="NP100" s="31"/>
      <c r="NQ100" s="31"/>
      <c r="NR100" s="31"/>
      <c r="NS100" s="31"/>
      <c r="NT100" s="31"/>
      <c r="NU100" s="31"/>
      <c r="NV100" s="31"/>
      <c r="NW100" s="31"/>
      <c r="NX100" s="31"/>
      <c r="NY100" s="31"/>
      <c r="NZ100" s="31"/>
      <c r="OA100" s="31"/>
      <c r="OB100" s="31"/>
      <c r="OC100" s="31"/>
      <c r="OD100" s="31"/>
      <c r="OE100" s="31"/>
      <c r="OF100" s="31"/>
      <c r="OG100" s="31"/>
      <c r="OH100" s="31"/>
      <c r="OI100" s="31"/>
      <c r="OJ100" s="31"/>
      <c r="OK100" s="31"/>
      <c r="OL100" s="31"/>
      <c r="OM100" s="31"/>
      <c r="ON100" s="31"/>
      <c r="OO100" s="31"/>
      <c r="OP100" s="31"/>
      <c r="OQ100" s="31"/>
      <c r="OR100" s="31"/>
      <c r="OS100" s="31"/>
      <c r="OT100" s="31"/>
      <c r="OU100" s="31"/>
      <c r="OV100" s="31"/>
      <c r="OW100" s="31"/>
      <c r="OX100" s="31"/>
      <c r="OY100" s="31"/>
      <c r="OZ100" s="31"/>
      <c r="PA100" s="31"/>
      <c r="PB100" s="31"/>
      <c r="PC100" s="31"/>
      <c r="PD100" s="31"/>
      <c r="PE100" s="31"/>
      <c r="PF100" s="31"/>
      <c r="PG100" s="31"/>
      <c r="PH100" s="31"/>
      <c r="PI100" s="31"/>
      <c r="PJ100" s="31"/>
      <c r="PK100" s="31"/>
      <c r="PL100" s="31"/>
      <c r="PM100" s="31"/>
      <c r="PN100" s="31"/>
      <c r="PO100" s="31"/>
      <c r="PP100" s="31"/>
      <c r="PQ100" s="31"/>
      <c r="PR100" s="31"/>
      <c r="PS100" s="31"/>
      <c r="PT100" s="31"/>
      <c r="PU100" s="31"/>
      <c r="PV100" s="31"/>
      <c r="PW100" s="31"/>
      <c r="PX100" s="31"/>
      <c r="PY100" s="31"/>
      <c r="PZ100" s="31"/>
      <c r="QA100" s="31"/>
      <c r="QB100" s="31"/>
      <c r="QC100" s="31"/>
      <c r="QD100" s="31"/>
      <c r="QE100" s="31"/>
      <c r="QF100" s="31"/>
      <c r="QG100" s="31"/>
      <c r="QH100" s="31"/>
      <c r="QI100" s="31"/>
      <c r="QJ100" s="31"/>
      <c r="QK100" s="31"/>
      <c r="QL100" s="31"/>
      <c r="QM100" s="31"/>
      <c r="QN100" s="31"/>
      <c r="QO100" s="31"/>
      <c r="QP100" s="31"/>
      <c r="QQ100" s="31"/>
      <c r="QR100" s="31"/>
      <c r="QS100" s="31"/>
      <c r="QT100" s="31"/>
      <c r="QU100" s="31"/>
      <c r="QV100" s="31"/>
      <c r="QW100" s="31"/>
      <c r="QX100" s="31"/>
      <c r="QY100" s="31"/>
    </row>
    <row r="101" spans="1:467" hidden="1" x14ac:dyDescent="0.2">
      <c r="A101" s="40" t="s">
        <v>233</v>
      </c>
      <c r="B101" s="101"/>
      <c r="C101" s="101"/>
      <c r="D101" s="101"/>
      <c r="E101" s="41" t="s">
        <v>1</v>
      </c>
      <c r="F101" s="42" t="str">
        <f t="shared" si="22"/>
        <v xml:space="preserve"> </v>
      </c>
      <c r="G101" s="42" t="str">
        <f t="shared" si="23"/>
        <v xml:space="preserve"> </v>
      </c>
      <c r="H101" s="42" t="str">
        <f t="shared" si="24"/>
        <v xml:space="preserve"> </v>
      </c>
      <c r="I101" s="42" t="str">
        <f t="shared" si="25"/>
        <v xml:space="preserve"> </v>
      </c>
      <c r="J101" s="42" t="str">
        <f t="shared" si="26"/>
        <v xml:space="preserve"> </v>
      </c>
      <c r="K101" s="42" t="str">
        <f t="shared" si="27"/>
        <v xml:space="preserve"> </v>
      </c>
      <c r="L101" s="42" t="str">
        <f t="shared" si="28"/>
        <v xml:space="preserve"> </v>
      </c>
      <c r="M101" s="42" t="str">
        <f t="shared" si="29"/>
        <v xml:space="preserve"> </v>
      </c>
      <c r="N101" s="42" t="str">
        <f t="shared" si="30"/>
        <v xml:space="preserve"> </v>
      </c>
      <c r="O101" s="42" t="str">
        <f t="shared" si="31"/>
        <v xml:space="preserve"> </v>
      </c>
      <c r="P101" s="42">
        <f t="shared" si="32"/>
        <v>2.0162037037037037E-2</v>
      </c>
      <c r="Q101" s="42" t="str">
        <f t="shared" si="33"/>
        <v xml:space="preserve"> </v>
      </c>
      <c r="R101" s="42" t="str">
        <f t="shared" si="34"/>
        <v xml:space="preserve"> </v>
      </c>
      <c r="S101" s="42" t="str">
        <f t="shared" si="35"/>
        <v xml:space="preserve"> </v>
      </c>
      <c r="T101" s="42" t="str">
        <f t="shared" si="36"/>
        <v xml:space="preserve"> </v>
      </c>
      <c r="U101" s="42" t="str">
        <f t="shared" si="38"/>
        <v xml:space="preserve"> </v>
      </c>
      <c r="V101" s="42" t="str">
        <f t="shared" si="39"/>
        <v xml:space="preserve"> </v>
      </c>
      <c r="W101" s="42" t="str">
        <f t="shared" si="40"/>
        <v xml:space="preserve"> </v>
      </c>
      <c r="X101" s="92">
        <f t="shared" si="41"/>
        <v>2.0162037037037037E-2</v>
      </c>
      <c r="Y101" s="81">
        <f t="shared" si="42"/>
        <v>1</v>
      </c>
      <c r="Z101" s="98">
        <f t="shared" si="43"/>
        <v>3</v>
      </c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>
        <v>2.0162037037037037E-2</v>
      </c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  <c r="NN101" s="31"/>
      <c r="NO101" s="31"/>
      <c r="NP101" s="31"/>
      <c r="NQ101" s="31"/>
      <c r="NR101" s="31"/>
      <c r="NS101" s="31"/>
      <c r="NT101" s="31"/>
      <c r="NU101" s="31"/>
      <c r="NV101" s="31"/>
      <c r="NW101" s="31"/>
      <c r="NX101" s="31"/>
      <c r="NY101" s="31"/>
      <c r="NZ101" s="31"/>
      <c r="OA101" s="31"/>
      <c r="OB101" s="31"/>
      <c r="OC101" s="31"/>
      <c r="OD101" s="31"/>
      <c r="OE101" s="31"/>
      <c r="OF101" s="31"/>
      <c r="OG101" s="31"/>
      <c r="OH101" s="31"/>
      <c r="OI101" s="31"/>
      <c r="OJ101" s="31"/>
      <c r="OK101" s="31"/>
      <c r="OL101" s="31"/>
      <c r="OM101" s="31"/>
      <c r="ON101" s="31"/>
      <c r="OO101" s="31"/>
      <c r="OP101" s="31"/>
      <c r="OQ101" s="31"/>
      <c r="OR101" s="31"/>
      <c r="OS101" s="31"/>
      <c r="OT101" s="31"/>
      <c r="OU101" s="31"/>
      <c r="OV101" s="31"/>
      <c r="OW101" s="31"/>
      <c r="OX101" s="31"/>
      <c r="OY101" s="31"/>
      <c r="OZ101" s="31"/>
      <c r="PA101" s="31"/>
      <c r="PB101" s="31"/>
      <c r="PC101" s="31"/>
      <c r="PD101" s="31"/>
      <c r="PE101" s="31"/>
      <c r="PF101" s="31"/>
      <c r="PG101" s="31"/>
      <c r="PH101" s="31"/>
      <c r="PI101" s="31"/>
      <c r="PJ101" s="31"/>
      <c r="PK101" s="31"/>
      <c r="PL101" s="31"/>
      <c r="PM101" s="31"/>
      <c r="PN101" s="31"/>
      <c r="PO101" s="31"/>
      <c r="PP101" s="31"/>
      <c r="PQ101" s="31"/>
      <c r="PR101" s="31"/>
      <c r="PS101" s="31"/>
      <c r="PT101" s="31"/>
      <c r="PU101" s="31"/>
      <c r="PV101" s="31"/>
      <c r="PW101" s="31"/>
      <c r="PX101" s="31"/>
      <c r="PY101" s="31"/>
      <c r="PZ101" s="31"/>
      <c r="QA101" s="31"/>
      <c r="QB101" s="31"/>
      <c r="QC101" s="31"/>
      <c r="QD101" s="31"/>
      <c r="QE101" s="31"/>
      <c r="QF101" s="31"/>
      <c r="QG101" s="31"/>
      <c r="QH101" s="31"/>
      <c r="QI101" s="31"/>
      <c r="QJ101" s="31"/>
      <c r="QK101" s="31"/>
      <c r="QL101" s="31"/>
      <c r="QM101" s="31"/>
      <c r="QN101" s="31"/>
      <c r="QO101" s="31"/>
      <c r="QP101" s="31"/>
      <c r="QQ101" s="31"/>
      <c r="QR101" s="31"/>
      <c r="QS101" s="31"/>
      <c r="QT101" s="31"/>
      <c r="QU101" s="31"/>
      <c r="QV101" s="31"/>
      <c r="QW101" s="31"/>
      <c r="QX101" s="31"/>
      <c r="QY101" s="31"/>
    </row>
    <row r="102" spans="1:467" hidden="1" x14ac:dyDescent="0.2">
      <c r="A102" s="40" t="s">
        <v>327</v>
      </c>
      <c r="B102" s="101"/>
      <c r="C102" s="101"/>
      <c r="D102" s="101"/>
      <c r="E102" s="41" t="s">
        <v>1</v>
      </c>
      <c r="F102" s="42" t="str">
        <f t="shared" si="22"/>
        <v xml:space="preserve"> </v>
      </c>
      <c r="G102" s="42" t="str">
        <f t="shared" si="23"/>
        <v xml:space="preserve"> </v>
      </c>
      <c r="H102" s="42" t="str">
        <f t="shared" si="24"/>
        <v xml:space="preserve"> </v>
      </c>
      <c r="I102" s="42" t="str">
        <f t="shared" si="25"/>
        <v xml:space="preserve"> </v>
      </c>
      <c r="J102" s="42" t="str">
        <f t="shared" si="26"/>
        <v xml:space="preserve"> </v>
      </c>
      <c r="K102" s="42" t="str">
        <f t="shared" si="27"/>
        <v xml:space="preserve"> </v>
      </c>
      <c r="L102" s="42" t="str">
        <f t="shared" si="28"/>
        <v xml:space="preserve"> </v>
      </c>
      <c r="M102" s="42" t="str">
        <f t="shared" si="29"/>
        <v xml:space="preserve"> </v>
      </c>
      <c r="N102" s="42" t="str">
        <f t="shared" si="30"/>
        <v xml:space="preserve"> </v>
      </c>
      <c r="O102" s="42" t="str">
        <f t="shared" si="31"/>
        <v xml:space="preserve"> </v>
      </c>
      <c r="P102" s="42" t="str">
        <f t="shared" si="32"/>
        <v xml:space="preserve"> </v>
      </c>
      <c r="Q102" s="42" t="str">
        <f t="shared" si="33"/>
        <v xml:space="preserve"> </v>
      </c>
      <c r="R102" s="42" t="str">
        <f t="shared" si="34"/>
        <v xml:space="preserve"> </v>
      </c>
      <c r="S102" s="42">
        <f t="shared" si="35"/>
        <v>2.0219907407407409E-2</v>
      </c>
      <c r="T102" s="42" t="str">
        <f t="shared" si="36"/>
        <v xml:space="preserve"> </v>
      </c>
      <c r="U102" s="42" t="str">
        <f t="shared" si="38"/>
        <v xml:space="preserve"> </v>
      </c>
      <c r="V102" s="42" t="str">
        <f t="shared" si="39"/>
        <v xml:space="preserve"> </v>
      </c>
      <c r="W102" s="42" t="str">
        <f t="shared" si="40"/>
        <v xml:space="preserve"> </v>
      </c>
      <c r="X102" s="92">
        <f t="shared" si="41"/>
        <v>2.0219907407407409E-2</v>
      </c>
      <c r="Y102" s="81">
        <f t="shared" si="42"/>
        <v>1</v>
      </c>
      <c r="Z102" s="98">
        <f t="shared" si="43"/>
        <v>1</v>
      </c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>
        <v>2.0219907407407409E-2</v>
      </c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  <c r="NN102" s="31"/>
      <c r="NO102" s="31"/>
      <c r="NP102" s="31"/>
      <c r="NQ102" s="31"/>
      <c r="NR102" s="31"/>
      <c r="NS102" s="31"/>
      <c r="NT102" s="31"/>
      <c r="NU102" s="31"/>
      <c r="NV102" s="31"/>
      <c r="NW102" s="31"/>
      <c r="NX102" s="31"/>
      <c r="NY102" s="31"/>
      <c r="NZ102" s="31"/>
      <c r="OA102" s="31"/>
      <c r="OB102" s="31"/>
      <c r="OC102" s="31"/>
      <c r="OD102" s="31"/>
      <c r="OE102" s="31"/>
      <c r="OF102" s="31"/>
      <c r="OG102" s="31"/>
      <c r="OH102" s="31"/>
      <c r="OI102" s="31"/>
      <c r="OJ102" s="31"/>
      <c r="OK102" s="31"/>
      <c r="OL102" s="31"/>
      <c r="OM102" s="31"/>
      <c r="ON102" s="31"/>
      <c r="OO102" s="31"/>
      <c r="OP102" s="31"/>
      <c r="OQ102" s="31"/>
      <c r="OR102" s="31"/>
      <c r="OS102" s="31"/>
      <c r="OT102" s="31"/>
      <c r="OU102" s="31"/>
      <c r="OV102" s="31"/>
      <c r="OW102" s="31"/>
      <c r="OX102" s="31"/>
      <c r="OY102" s="31"/>
      <c r="OZ102" s="31"/>
      <c r="PA102" s="31"/>
      <c r="PB102" s="31"/>
      <c r="PC102" s="31"/>
      <c r="PD102" s="31"/>
      <c r="PE102" s="31"/>
      <c r="PF102" s="31"/>
      <c r="PG102" s="31"/>
      <c r="PH102" s="31"/>
      <c r="PI102" s="31"/>
      <c r="PJ102" s="31"/>
      <c r="PK102" s="31"/>
      <c r="PL102" s="31"/>
      <c r="PM102" s="31"/>
      <c r="PN102" s="31"/>
      <c r="PO102" s="31"/>
      <c r="PP102" s="31"/>
      <c r="PQ102" s="31"/>
      <c r="PR102" s="31"/>
      <c r="PS102" s="31"/>
      <c r="PT102" s="31"/>
      <c r="PU102" s="31"/>
      <c r="PV102" s="31"/>
      <c r="PW102" s="31"/>
      <c r="PX102" s="31"/>
      <c r="PY102" s="31"/>
      <c r="PZ102" s="31"/>
      <c r="QA102" s="31"/>
      <c r="QB102" s="31"/>
      <c r="QC102" s="31"/>
      <c r="QD102" s="31"/>
      <c r="QE102" s="31"/>
      <c r="QF102" s="31"/>
      <c r="QG102" s="31"/>
      <c r="QH102" s="31"/>
      <c r="QI102" s="31"/>
      <c r="QJ102" s="31"/>
      <c r="QK102" s="31"/>
      <c r="QL102" s="31"/>
      <c r="QM102" s="31"/>
      <c r="QN102" s="31"/>
      <c r="QO102" s="31"/>
      <c r="QP102" s="31"/>
      <c r="QQ102" s="31"/>
      <c r="QR102" s="31"/>
      <c r="QS102" s="31"/>
      <c r="QT102" s="31"/>
      <c r="QU102" s="31"/>
      <c r="QV102" s="31"/>
      <c r="QW102" s="31"/>
      <c r="QX102" s="31"/>
      <c r="QY102" s="31"/>
    </row>
    <row r="103" spans="1:467" hidden="1" x14ac:dyDescent="0.2">
      <c r="A103" s="40" t="s">
        <v>180</v>
      </c>
      <c r="B103" s="101"/>
      <c r="C103" s="101"/>
      <c r="D103" s="101"/>
      <c r="E103" s="41" t="s">
        <v>1</v>
      </c>
      <c r="F103" s="42" t="str">
        <f t="shared" si="22"/>
        <v xml:space="preserve"> </v>
      </c>
      <c r="G103" s="42" t="str">
        <f t="shared" si="23"/>
        <v xml:space="preserve"> </v>
      </c>
      <c r="H103" s="42" t="str">
        <f t="shared" si="24"/>
        <v xml:space="preserve"> </v>
      </c>
      <c r="I103" s="42" t="str">
        <f t="shared" si="25"/>
        <v xml:space="preserve"> </v>
      </c>
      <c r="J103" s="42" t="str">
        <f t="shared" si="26"/>
        <v xml:space="preserve"> </v>
      </c>
      <c r="K103" s="42" t="str">
        <f t="shared" si="27"/>
        <v xml:space="preserve"> </v>
      </c>
      <c r="L103" s="42" t="str">
        <f t="shared" si="28"/>
        <v xml:space="preserve"> </v>
      </c>
      <c r="M103" s="42" t="str">
        <f t="shared" si="29"/>
        <v xml:space="preserve"> </v>
      </c>
      <c r="N103" s="42">
        <f t="shared" si="30"/>
        <v>2.0335648148148148E-2</v>
      </c>
      <c r="O103" s="42" t="str">
        <f t="shared" si="31"/>
        <v xml:space="preserve"> </v>
      </c>
      <c r="P103" s="42" t="str">
        <f t="shared" si="32"/>
        <v xml:space="preserve"> </v>
      </c>
      <c r="Q103" s="42" t="str">
        <f t="shared" si="33"/>
        <v xml:space="preserve"> </v>
      </c>
      <c r="R103" s="42" t="str">
        <f t="shared" si="34"/>
        <v xml:space="preserve"> </v>
      </c>
      <c r="S103" s="42" t="str">
        <f t="shared" si="35"/>
        <v xml:space="preserve"> </v>
      </c>
      <c r="T103" s="42" t="str">
        <f t="shared" si="36"/>
        <v xml:space="preserve"> </v>
      </c>
      <c r="U103" s="42" t="str">
        <f t="shared" si="38"/>
        <v xml:space="preserve"> </v>
      </c>
      <c r="V103" s="42" t="str">
        <f t="shared" si="39"/>
        <v xml:space="preserve"> </v>
      </c>
      <c r="W103" s="42" t="str">
        <f t="shared" si="40"/>
        <v xml:space="preserve"> </v>
      </c>
      <c r="X103" s="92">
        <f t="shared" si="41"/>
        <v>2.0335648148148148E-2</v>
      </c>
      <c r="Y103" s="81">
        <f t="shared" si="42"/>
        <v>1</v>
      </c>
      <c r="Z103" s="98">
        <f t="shared" si="43"/>
        <v>1</v>
      </c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>
        <v>2.0335648148148148E-2</v>
      </c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  <c r="NN103" s="31"/>
      <c r="NO103" s="31"/>
      <c r="NP103" s="31"/>
      <c r="NQ103" s="31"/>
      <c r="NR103" s="31"/>
      <c r="NS103" s="31"/>
      <c r="NT103" s="31"/>
      <c r="NU103" s="31"/>
      <c r="NV103" s="31"/>
      <c r="NW103" s="31"/>
      <c r="NX103" s="31"/>
      <c r="NY103" s="31"/>
      <c r="NZ103" s="31"/>
      <c r="OA103" s="31"/>
      <c r="OB103" s="31"/>
      <c r="OC103" s="31"/>
      <c r="OD103" s="31"/>
      <c r="OE103" s="31"/>
      <c r="OF103" s="31"/>
      <c r="OG103" s="31"/>
      <c r="OH103" s="31"/>
      <c r="OI103" s="31"/>
      <c r="OJ103" s="31"/>
      <c r="OK103" s="31"/>
      <c r="OL103" s="31"/>
      <c r="OM103" s="31"/>
      <c r="ON103" s="31"/>
      <c r="OO103" s="31"/>
      <c r="OP103" s="31"/>
      <c r="OQ103" s="31"/>
      <c r="OR103" s="31"/>
      <c r="OS103" s="31"/>
      <c r="OT103" s="31"/>
      <c r="OU103" s="31"/>
      <c r="OV103" s="31"/>
      <c r="OW103" s="31"/>
      <c r="OX103" s="31"/>
      <c r="OY103" s="31"/>
      <c r="OZ103" s="31"/>
      <c r="PA103" s="31"/>
      <c r="PB103" s="31"/>
      <c r="PC103" s="31"/>
      <c r="PD103" s="31"/>
      <c r="PE103" s="31"/>
      <c r="PF103" s="31"/>
      <c r="PG103" s="31"/>
      <c r="PH103" s="31"/>
      <c r="PI103" s="31"/>
      <c r="PJ103" s="31"/>
      <c r="PK103" s="31"/>
      <c r="PL103" s="31"/>
      <c r="PM103" s="31"/>
      <c r="PN103" s="31"/>
      <c r="PO103" s="31"/>
      <c r="PP103" s="31"/>
      <c r="PQ103" s="31"/>
      <c r="PR103" s="31"/>
      <c r="PS103" s="31"/>
      <c r="PT103" s="31"/>
      <c r="PU103" s="31"/>
      <c r="PV103" s="31"/>
      <c r="PW103" s="31"/>
      <c r="PX103" s="31"/>
      <c r="PY103" s="31"/>
      <c r="PZ103" s="31"/>
      <c r="QA103" s="31"/>
      <c r="QB103" s="31"/>
      <c r="QC103" s="31"/>
      <c r="QD103" s="31"/>
      <c r="QE103" s="31"/>
      <c r="QF103" s="31"/>
      <c r="QG103" s="31"/>
      <c r="QH103" s="31"/>
      <c r="QI103" s="31"/>
      <c r="QJ103" s="31"/>
      <c r="QK103" s="31"/>
      <c r="QL103" s="31"/>
      <c r="QM103" s="31"/>
      <c r="QN103" s="31"/>
      <c r="QO103" s="31"/>
      <c r="QP103" s="31"/>
      <c r="QQ103" s="31"/>
      <c r="QR103" s="31"/>
      <c r="QS103" s="31"/>
      <c r="QT103" s="31"/>
      <c r="QU103" s="31"/>
      <c r="QV103" s="31"/>
      <c r="QW103" s="31"/>
      <c r="QX103" s="31"/>
      <c r="QY103" s="31"/>
    </row>
    <row r="104" spans="1:467" hidden="1" x14ac:dyDescent="0.2">
      <c r="A104" s="40" t="s">
        <v>235</v>
      </c>
      <c r="B104" s="101"/>
      <c r="C104" s="101"/>
      <c r="D104" s="101"/>
      <c r="E104" s="41" t="s">
        <v>1</v>
      </c>
      <c r="F104" s="42" t="str">
        <f t="shared" si="22"/>
        <v xml:space="preserve"> </v>
      </c>
      <c r="G104" s="42" t="str">
        <f t="shared" si="23"/>
        <v xml:space="preserve"> </v>
      </c>
      <c r="H104" s="42" t="str">
        <f t="shared" si="24"/>
        <v xml:space="preserve"> </v>
      </c>
      <c r="I104" s="42" t="str">
        <f t="shared" si="25"/>
        <v xml:space="preserve"> </v>
      </c>
      <c r="J104" s="42" t="str">
        <f t="shared" si="26"/>
        <v xml:space="preserve"> </v>
      </c>
      <c r="K104" s="42" t="str">
        <f t="shared" si="27"/>
        <v xml:space="preserve"> </v>
      </c>
      <c r="L104" s="42" t="str">
        <f t="shared" si="28"/>
        <v xml:space="preserve"> </v>
      </c>
      <c r="M104" s="42" t="str">
        <f t="shared" si="29"/>
        <v xml:space="preserve"> </v>
      </c>
      <c r="N104" s="42" t="str">
        <f t="shared" si="30"/>
        <v xml:space="preserve"> </v>
      </c>
      <c r="O104" s="42" t="str">
        <f t="shared" si="31"/>
        <v xml:space="preserve"> </v>
      </c>
      <c r="P104" s="42">
        <f t="shared" si="32"/>
        <v>2.0439814814814817E-2</v>
      </c>
      <c r="Q104" s="42" t="str">
        <f t="shared" si="33"/>
        <v xml:space="preserve"> </v>
      </c>
      <c r="R104" s="42" t="str">
        <f t="shared" si="34"/>
        <v xml:space="preserve"> </v>
      </c>
      <c r="S104" s="42" t="str">
        <f t="shared" si="35"/>
        <v xml:space="preserve"> </v>
      </c>
      <c r="T104" s="42" t="str">
        <f t="shared" si="36"/>
        <v xml:space="preserve"> </v>
      </c>
      <c r="U104" s="42" t="str">
        <f t="shared" si="38"/>
        <v xml:space="preserve"> </v>
      </c>
      <c r="V104" s="42" t="str">
        <f t="shared" si="39"/>
        <v xml:space="preserve"> </v>
      </c>
      <c r="W104" s="42" t="str">
        <f t="shared" si="40"/>
        <v xml:space="preserve"> </v>
      </c>
      <c r="X104" s="92">
        <f t="shared" si="41"/>
        <v>2.0428240740740743E-2</v>
      </c>
      <c r="Y104" s="81">
        <f t="shared" si="42"/>
        <v>2</v>
      </c>
      <c r="Z104" s="98">
        <f t="shared" si="43"/>
        <v>2</v>
      </c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>
        <v>2.0428240740740743E-2</v>
      </c>
      <c r="IN104" s="31"/>
      <c r="IO104" s="31"/>
      <c r="IP104" s="31"/>
      <c r="IQ104" s="31"/>
      <c r="IR104" s="31"/>
      <c r="IS104" s="31">
        <v>2.045138888888889E-2</v>
      </c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  <c r="NN104" s="31"/>
      <c r="NO104" s="31"/>
      <c r="NP104" s="31"/>
      <c r="NQ104" s="31"/>
      <c r="NR104" s="31"/>
      <c r="NS104" s="31"/>
      <c r="NT104" s="31"/>
      <c r="NU104" s="31"/>
      <c r="NV104" s="31"/>
      <c r="NW104" s="31"/>
      <c r="NX104" s="31"/>
      <c r="NY104" s="31"/>
      <c r="NZ104" s="31"/>
      <c r="OA104" s="31"/>
      <c r="OB104" s="31"/>
      <c r="OC104" s="31"/>
      <c r="OD104" s="31"/>
      <c r="OE104" s="31"/>
      <c r="OF104" s="31"/>
      <c r="OG104" s="31"/>
      <c r="OH104" s="31"/>
      <c r="OI104" s="31"/>
      <c r="OJ104" s="31"/>
      <c r="OK104" s="31"/>
      <c r="OL104" s="31"/>
      <c r="OM104" s="31"/>
      <c r="ON104" s="31"/>
      <c r="OO104" s="31"/>
      <c r="OP104" s="31"/>
      <c r="OQ104" s="31"/>
      <c r="OR104" s="31"/>
      <c r="OS104" s="31"/>
      <c r="OT104" s="31"/>
      <c r="OU104" s="31"/>
      <c r="OV104" s="31"/>
      <c r="OW104" s="31"/>
      <c r="OX104" s="31"/>
      <c r="OY104" s="31"/>
      <c r="OZ104" s="31"/>
      <c r="PA104" s="31"/>
      <c r="PB104" s="31"/>
      <c r="PC104" s="31"/>
      <c r="PD104" s="31"/>
      <c r="PE104" s="31"/>
      <c r="PF104" s="31"/>
      <c r="PG104" s="31"/>
      <c r="PH104" s="31"/>
      <c r="PI104" s="31"/>
      <c r="PJ104" s="31"/>
      <c r="PK104" s="31"/>
      <c r="PL104" s="31"/>
      <c r="PM104" s="31"/>
      <c r="PN104" s="31"/>
      <c r="PO104" s="31"/>
      <c r="PP104" s="31"/>
      <c r="PQ104" s="31"/>
      <c r="PR104" s="31"/>
      <c r="PS104" s="31"/>
      <c r="PT104" s="31"/>
      <c r="PU104" s="31"/>
      <c r="PV104" s="31"/>
      <c r="PW104" s="31"/>
      <c r="PX104" s="31"/>
      <c r="PY104" s="31"/>
      <c r="PZ104" s="31"/>
      <c r="QA104" s="31"/>
      <c r="QB104" s="31"/>
      <c r="QC104" s="31"/>
      <c r="QD104" s="31"/>
      <c r="QE104" s="31"/>
      <c r="QF104" s="31"/>
      <c r="QG104" s="31"/>
      <c r="QH104" s="31"/>
      <c r="QI104" s="31"/>
      <c r="QJ104" s="31"/>
      <c r="QK104" s="31"/>
      <c r="QL104" s="31"/>
      <c r="QM104" s="31"/>
      <c r="QN104" s="31"/>
      <c r="QO104" s="31"/>
      <c r="QP104" s="31"/>
      <c r="QQ104" s="31"/>
      <c r="QR104" s="31"/>
      <c r="QS104" s="31"/>
      <c r="QT104" s="31"/>
      <c r="QU104" s="31"/>
      <c r="QV104" s="31"/>
      <c r="QW104" s="31"/>
      <c r="QX104" s="31"/>
      <c r="QY104" s="31"/>
    </row>
    <row r="105" spans="1:467" hidden="1" x14ac:dyDescent="0.2">
      <c r="A105" s="40" t="s">
        <v>197</v>
      </c>
      <c r="B105" s="101"/>
      <c r="C105" s="101"/>
      <c r="D105" s="101"/>
      <c r="E105" s="41" t="s">
        <v>1</v>
      </c>
      <c r="F105" s="42" t="str">
        <f t="shared" si="22"/>
        <v xml:space="preserve"> </v>
      </c>
      <c r="G105" s="42" t="str">
        <f t="shared" si="23"/>
        <v xml:space="preserve"> </v>
      </c>
      <c r="H105" s="42" t="str">
        <f t="shared" si="24"/>
        <v xml:space="preserve"> </v>
      </c>
      <c r="I105" s="42" t="str">
        <f t="shared" si="25"/>
        <v xml:space="preserve"> </v>
      </c>
      <c r="J105" s="42" t="str">
        <f t="shared" si="26"/>
        <v xml:space="preserve"> </v>
      </c>
      <c r="K105" s="42" t="str">
        <f t="shared" si="27"/>
        <v xml:space="preserve"> </v>
      </c>
      <c r="L105" s="42" t="str">
        <f t="shared" si="28"/>
        <v xml:space="preserve"> </v>
      </c>
      <c r="M105" s="42" t="str">
        <f t="shared" si="29"/>
        <v xml:space="preserve"> </v>
      </c>
      <c r="N105" s="42" t="str">
        <f t="shared" si="30"/>
        <v xml:space="preserve"> </v>
      </c>
      <c r="O105" s="42">
        <f t="shared" si="31"/>
        <v>2.0509259259259258E-2</v>
      </c>
      <c r="P105" s="42" t="str">
        <f t="shared" si="32"/>
        <v xml:space="preserve"> </v>
      </c>
      <c r="Q105" s="42" t="str">
        <f t="shared" si="33"/>
        <v xml:space="preserve"> </v>
      </c>
      <c r="R105" s="42" t="str">
        <f t="shared" si="34"/>
        <v xml:space="preserve"> </v>
      </c>
      <c r="S105" s="42" t="str">
        <f t="shared" si="35"/>
        <v xml:space="preserve"> </v>
      </c>
      <c r="T105" s="42" t="str">
        <f t="shared" si="36"/>
        <v xml:space="preserve"> </v>
      </c>
      <c r="U105" s="42" t="str">
        <f t="shared" si="38"/>
        <v xml:space="preserve"> </v>
      </c>
      <c r="V105" s="42" t="str">
        <f t="shared" si="39"/>
        <v xml:space="preserve"> </v>
      </c>
      <c r="W105" s="42" t="str">
        <f t="shared" si="40"/>
        <v xml:space="preserve"> </v>
      </c>
      <c r="X105" s="92">
        <f t="shared" si="41"/>
        <v>2.0509259259259258E-2</v>
      </c>
      <c r="Y105" s="81">
        <f t="shared" si="42"/>
        <v>1</v>
      </c>
      <c r="Z105" s="98">
        <f t="shared" si="43"/>
        <v>1</v>
      </c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>
        <v>2.0509259259259258E-2</v>
      </c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  <c r="NN105" s="31"/>
      <c r="NO105" s="31"/>
      <c r="NP105" s="31"/>
      <c r="NQ105" s="31"/>
      <c r="NR105" s="31"/>
      <c r="NS105" s="31"/>
      <c r="NT105" s="31"/>
      <c r="NU105" s="31"/>
      <c r="NV105" s="31"/>
      <c r="NW105" s="31"/>
      <c r="NX105" s="31"/>
      <c r="NY105" s="31"/>
      <c r="NZ105" s="31"/>
      <c r="OA105" s="31"/>
      <c r="OB105" s="31"/>
      <c r="OC105" s="31"/>
      <c r="OD105" s="31"/>
      <c r="OE105" s="31"/>
      <c r="OF105" s="31"/>
      <c r="OG105" s="31"/>
      <c r="OH105" s="31"/>
      <c r="OI105" s="31"/>
      <c r="OJ105" s="31"/>
      <c r="OK105" s="31"/>
      <c r="OL105" s="31"/>
      <c r="OM105" s="31"/>
      <c r="ON105" s="31"/>
      <c r="OO105" s="31"/>
      <c r="OP105" s="31"/>
      <c r="OQ105" s="31"/>
      <c r="OR105" s="31"/>
      <c r="OS105" s="31"/>
      <c r="OT105" s="31"/>
      <c r="OU105" s="31"/>
      <c r="OV105" s="31"/>
      <c r="OW105" s="31"/>
      <c r="OX105" s="31"/>
      <c r="OY105" s="31"/>
      <c r="OZ105" s="31"/>
      <c r="PA105" s="31"/>
      <c r="PB105" s="31"/>
      <c r="PC105" s="31"/>
      <c r="PD105" s="31"/>
      <c r="PE105" s="31"/>
      <c r="PF105" s="31"/>
      <c r="PG105" s="31"/>
      <c r="PH105" s="31"/>
      <c r="PI105" s="31"/>
      <c r="PJ105" s="31"/>
      <c r="PK105" s="31"/>
      <c r="PL105" s="31"/>
      <c r="PM105" s="31"/>
      <c r="PN105" s="31"/>
      <c r="PO105" s="31"/>
      <c r="PP105" s="31"/>
      <c r="PQ105" s="31"/>
      <c r="PR105" s="31"/>
      <c r="PS105" s="31"/>
      <c r="PT105" s="31"/>
      <c r="PU105" s="31"/>
      <c r="PV105" s="31"/>
      <c r="PW105" s="31"/>
      <c r="PX105" s="31"/>
      <c r="PY105" s="31"/>
      <c r="PZ105" s="31"/>
      <c r="QA105" s="31"/>
      <c r="QB105" s="31"/>
      <c r="QC105" s="31"/>
      <c r="QD105" s="31"/>
      <c r="QE105" s="31"/>
      <c r="QF105" s="31"/>
      <c r="QG105" s="31"/>
      <c r="QH105" s="31"/>
      <c r="QI105" s="31"/>
      <c r="QJ105" s="31"/>
      <c r="QK105" s="31"/>
      <c r="QL105" s="31"/>
      <c r="QM105" s="31"/>
      <c r="QN105" s="31"/>
      <c r="QO105" s="31"/>
      <c r="QP105" s="31"/>
      <c r="QQ105" s="31"/>
      <c r="QR105" s="31"/>
      <c r="QS105" s="31"/>
      <c r="QT105" s="31"/>
      <c r="QU105" s="31"/>
      <c r="QV105" s="31"/>
      <c r="QW105" s="31"/>
      <c r="QX105" s="31"/>
      <c r="QY105" s="31"/>
    </row>
    <row r="106" spans="1:467" hidden="1" x14ac:dyDescent="0.2">
      <c r="A106" s="40" t="s">
        <v>304</v>
      </c>
      <c r="B106" s="101"/>
      <c r="C106" s="101"/>
      <c r="D106" s="101"/>
      <c r="E106" s="41" t="s">
        <v>1</v>
      </c>
      <c r="F106" s="42" t="str">
        <f t="shared" si="22"/>
        <v xml:space="preserve"> </v>
      </c>
      <c r="G106" s="42" t="str">
        <f t="shared" si="23"/>
        <v xml:space="preserve"> </v>
      </c>
      <c r="H106" s="42" t="str">
        <f t="shared" si="24"/>
        <v xml:space="preserve"> </v>
      </c>
      <c r="I106" s="42" t="str">
        <f t="shared" si="25"/>
        <v xml:space="preserve"> </v>
      </c>
      <c r="J106" s="42" t="str">
        <f t="shared" si="26"/>
        <v xml:space="preserve"> </v>
      </c>
      <c r="K106" s="42" t="str">
        <f t="shared" si="27"/>
        <v xml:space="preserve"> </v>
      </c>
      <c r="L106" s="42" t="str">
        <f t="shared" si="28"/>
        <v xml:space="preserve"> </v>
      </c>
      <c r="M106" s="42" t="str">
        <f t="shared" si="29"/>
        <v xml:space="preserve"> </v>
      </c>
      <c r="N106" s="42" t="str">
        <f t="shared" si="30"/>
        <v xml:space="preserve"> </v>
      </c>
      <c r="O106" s="42" t="str">
        <f t="shared" si="31"/>
        <v xml:space="preserve"> </v>
      </c>
      <c r="P106" s="42" t="str">
        <f t="shared" si="32"/>
        <v xml:space="preserve"> </v>
      </c>
      <c r="Q106" s="42" t="str">
        <f t="shared" si="33"/>
        <v xml:space="preserve"> </v>
      </c>
      <c r="R106" s="42">
        <f t="shared" si="34"/>
        <v>2.0601851851851854E-2</v>
      </c>
      <c r="S106" s="42" t="str">
        <f t="shared" si="35"/>
        <v xml:space="preserve"> </v>
      </c>
      <c r="T106" s="42" t="str">
        <f t="shared" si="36"/>
        <v xml:space="preserve"> </v>
      </c>
      <c r="U106" s="42" t="str">
        <f t="shared" si="38"/>
        <v xml:space="preserve"> </v>
      </c>
      <c r="V106" s="42" t="str">
        <f t="shared" si="39"/>
        <v xml:space="preserve"> </v>
      </c>
      <c r="W106" s="42" t="str">
        <f t="shared" si="40"/>
        <v xml:space="preserve"> </v>
      </c>
      <c r="X106" s="92">
        <f t="shared" si="41"/>
        <v>2.0601851851851854E-2</v>
      </c>
      <c r="Y106" s="81">
        <f t="shared" si="42"/>
        <v>1</v>
      </c>
      <c r="Z106" s="98">
        <f t="shared" si="43"/>
        <v>1</v>
      </c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>
        <v>2.0601851851851854E-2</v>
      </c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31"/>
      <c r="QT106" s="31"/>
      <c r="QU106" s="31"/>
      <c r="QV106" s="31"/>
      <c r="QW106" s="31"/>
      <c r="QX106" s="31"/>
      <c r="QY106" s="31"/>
    </row>
    <row r="107" spans="1:467" hidden="1" x14ac:dyDescent="0.2">
      <c r="A107" s="40" t="s">
        <v>265</v>
      </c>
      <c r="B107" s="101"/>
      <c r="C107" s="101"/>
      <c r="D107" s="101"/>
      <c r="E107" s="41" t="s">
        <v>1</v>
      </c>
      <c r="F107" s="42" t="str">
        <f t="shared" si="22"/>
        <v xml:space="preserve"> </v>
      </c>
      <c r="G107" s="42" t="str">
        <f t="shared" si="23"/>
        <v xml:space="preserve"> </v>
      </c>
      <c r="H107" s="42" t="str">
        <f t="shared" si="24"/>
        <v xml:space="preserve"> </v>
      </c>
      <c r="I107" s="42" t="str">
        <f t="shared" si="25"/>
        <v xml:space="preserve"> </v>
      </c>
      <c r="J107" s="42" t="str">
        <f t="shared" si="26"/>
        <v xml:space="preserve"> </v>
      </c>
      <c r="K107" s="42" t="str">
        <f t="shared" si="27"/>
        <v xml:space="preserve"> </v>
      </c>
      <c r="L107" s="42" t="str">
        <f t="shared" si="28"/>
        <v xml:space="preserve"> </v>
      </c>
      <c r="M107" s="42" t="str">
        <f t="shared" si="29"/>
        <v xml:space="preserve"> </v>
      </c>
      <c r="N107" s="42" t="str">
        <f t="shared" si="30"/>
        <v xml:space="preserve"> </v>
      </c>
      <c r="O107" s="42" t="str">
        <f t="shared" si="31"/>
        <v xml:space="preserve"> </v>
      </c>
      <c r="P107" s="42">
        <f t="shared" si="32"/>
        <v>2.1838423996913582E-2</v>
      </c>
      <c r="Q107" s="42" t="str">
        <f t="shared" si="33"/>
        <v xml:space="preserve"> </v>
      </c>
      <c r="R107" s="42" t="str">
        <f t="shared" si="34"/>
        <v xml:space="preserve"> </v>
      </c>
      <c r="S107" s="42" t="str">
        <f t="shared" si="35"/>
        <v xml:space="preserve"> </v>
      </c>
      <c r="T107" s="42" t="str">
        <f t="shared" si="36"/>
        <v xml:space="preserve"> </v>
      </c>
      <c r="U107" s="42" t="str">
        <f t="shared" si="38"/>
        <v xml:space="preserve"> </v>
      </c>
      <c r="V107" s="42" t="str">
        <f t="shared" si="39"/>
        <v xml:space="preserve"> </v>
      </c>
      <c r="W107" s="42" t="str">
        <f t="shared" si="40"/>
        <v xml:space="preserve"> </v>
      </c>
      <c r="X107" s="92">
        <f t="shared" si="41"/>
        <v>2.0615731095679012E-2</v>
      </c>
      <c r="Y107" s="81">
        <f t="shared" si="42"/>
        <v>5</v>
      </c>
      <c r="Z107" s="98">
        <f t="shared" si="43"/>
        <v>5</v>
      </c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>
        <v>2.3807870370370368E-2</v>
      </c>
      <c r="JD107" s="31">
        <v>2.2569444444444444E-2</v>
      </c>
      <c r="JE107" s="31">
        <v>2.0995370370370373E-2</v>
      </c>
      <c r="JF107" s="31">
        <v>2.1203703703703707E-2</v>
      </c>
      <c r="JG107" s="31">
        <v>2.0615731095679012E-2</v>
      </c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  <c r="NN107" s="31"/>
      <c r="NO107" s="31"/>
      <c r="NP107" s="31"/>
      <c r="NQ107" s="31"/>
      <c r="NR107" s="31"/>
      <c r="NS107" s="31"/>
      <c r="NT107" s="31"/>
      <c r="NU107" s="31"/>
      <c r="NV107" s="31"/>
      <c r="NW107" s="31"/>
      <c r="NX107" s="31"/>
      <c r="NY107" s="31"/>
      <c r="NZ107" s="31"/>
      <c r="OA107" s="31"/>
      <c r="OB107" s="31"/>
      <c r="OC107" s="31"/>
      <c r="OD107" s="31"/>
      <c r="OE107" s="31"/>
      <c r="OF107" s="31"/>
      <c r="OG107" s="31"/>
      <c r="OH107" s="31"/>
      <c r="OI107" s="31"/>
      <c r="OJ107" s="31"/>
      <c r="OK107" s="31"/>
      <c r="OL107" s="31"/>
      <c r="OM107" s="31"/>
      <c r="ON107" s="31"/>
      <c r="OO107" s="31"/>
      <c r="OP107" s="31"/>
      <c r="OQ107" s="31"/>
      <c r="OR107" s="31"/>
      <c r="OS107" s="31"/>
      <c r="OT107" s="31"/>
      <c r="OU107" s="31"/>
      <c r="OV107" s="31"/>
      <c r="OW107" s="31"/>
      <c r="OX107" s="31"/>
      <c r="OY107" s="31"/>
      <c r="OZ107" s="31"/>
      <c r="PA107" s="31"/>
      <c r="PB107" s="31"/>
      <c r="PC107" s="31"/>
      <c r="PD107" s="31"/>
      <c r="PE107" s="31"/>
      <c r="PF107" s="31"/>
      <c r="PG107" s="31"/>
      <c r="PH107" s="31"/>
      <c r="PI107" s="31"/>
      <c r="PJ107" s="31"/>
      <c r="PK107" s="31"/>
      <c r="PL107" s="31"/>
      <c r="PM107" s="31"/>
      <c r="PN107" s="31"/>
      <c r="PO107" s="31"/>
      <c r="PP107" s="31"/>
      <c r="PQ107" s="31"/>
      <c r="PR107" s="31"/>
      <c r="PS107" s="31"/>
      <c r="PT107" s="31"/>
      <c r="PU107" s="31"/>
      <c r="PV107" s="31"/>
      <c r="PW107" s="31"/>
      <c r="PX107" s="31"/>
      <c r="PY107" s="31"/>
      <c r="PZ107" s="31"/>
      <c r="QA107" s="31"/>
      <c r="QB107" s="31"/>
      <c r="QC107" s="31"/>
      <c r="QD107" s="31"/>
      <c r="QE107" s="31"/>
      <c r="QF107" s="31"/>
      <c r="QG107" s="31"/>
      <c r="QH107" s="31"/>
      <c r="QI107" s="31"/>
      <c r="QJ107" s="31"/>
      <c r="QK107" s="31"/>
      <c r="QL107" s="31"/>
      <c r="QM107" s="31"/>
      <c r="QN107" s="31"/>
      <c r="QO107" s="31"/>
      <c r="QP107" s="31"/>
      <c r="QQ107" s="31"/>
      <c r="QR107" s="31"/>
      <c r="QS107" s="31"/>
      <c r="QT107" s="31"/>
      <c r="QU107" s="31"/>
      <c r="QV107" s="31"/>
      <c r="QW107" s="31"/>
      <c r="QX107" s="31"/>
      <c r="QY107" s="31"/>
    </row>
    <row r="108" spans="1:467" hidden="1" x14ac:dyDescent="0.2">
      <c r="A108" s="40" t="s">
        <v>212</v>
      </c>
      <c r="B108" s="101"/>
      <c r="C108" s="101"/>
      <c r="D108" s="101"/>
      <c r="E108" s="41" t="s">
        <v>1</v>
      </c>
      <c r="F108" s="42" t="str">
        <f t="shared" si="22"/>
        <v xml:space="preserve"> </v>
      </c>
      <c r="G108" s="42" t="str">
        <f t="shared" si="23"/>
        <v xml:space="preserve"> </v>
      </c>
      <c r="H108" s="42" t="str">
        <f t="shared" si="24"/>
        <v xml:space="preserve"> </v>
      </c>
      <c r="I108" s="42" t="str">
        <f t="shared" si="25"/>
        <v xml:space="preserve"> </v>
      </c>
      <c r="J108" s="42" t="str">
        <f t="shared" si="26"/>
        <v xml:space="preserve"> </v>
      </c>
      <c r="K108" s="42" t="str">
        <f t="shared" si="27"/>
        <v xml:space="preserve"> </v>
      </c>
      <c r="L108" s="42" t="str">
        <f t="shared" si="28"/>
        <v xml:space="preserve"> </v>
      </c>
      <c r="M108" s="42" t="str">
        <f t="shared" si="29"/>
        <v xml:space="preserve"> </v>
      </c>
      <c r="N108" s="42" t="str">
        <f t="shared" si="30"/>
        <v xml:space="preserve"> </v>
      </c>
      <c r="O108" s="42">
        <f t="shared" si="31"/>
        <v>2.0769675925925924E-2</v>
      </c>
      <c r="P108" s="42" t="str">
        <f t="shared" si="32"/>
        <v xml:space="preserve"> </v>
      </c>
      <c r="Q108" s="42" t="str">
        <f t="shared" si="33"/>
        <v xml:space="preserve"> </v>
      </c>
      <c r="R108" s="42" t="str">
        <f t="shared" si="34"/>
        <v xml:space="preserve"> </v>
      </c>
      <c r="S108" s="42" t="str">
        <f t="shared" si="35"/>
        <v xml:space="preserve"> </v>
      </c>
      <c r="T108" s="42" t="str">
        <f t="shared" si="36"/>
        <v xml:space="preserve"> </v>
      </c>
      <c r="U108" s="42" t="str">
        <f t="shared" si="38"/>
        <v xml:space="preserve"> </v>
      </c>
      <c r="V108" s="42" t="str">
        <f t="shared" si="39"/>
        <v xml:space="preserve"> </v>
      </c>
      <c r="W108" s="42" t="str">
        <f t="shared" si="40"/>
        <v xml:space="preserve"> </v>
      </c>
      <c r="X108" s="92">
        <f t="shared" si="41"/>
        <v>2.0659722222222222E-2</v>
      </c>
      <c r="Y108" s="81">
        <f t="shared" si="42"/>
        <v>2</v>
      </c>
      <c r="Z108" s="98">
        <f t="shared" si="43"/>
        <v>2</v>
      </c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>
        <v>2.0659722222222222E-2</v>
      </c>
      <c r="IE108" s="31">
        <v>2.0879629629629626E-2</v>
      </c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  <c r="NN108" s="31"/>
      <c r="NO108" s="31"/>
      <c r="NP108" s="31"/>
      <c r="NQ108" s="31"/>
      <c r="NR108" s="31"/>
      <c r="NS108" s="31"/>
      <c r="NT108" s="31"/>
      <c r="NU108" s="31"/>
      <c r="NV108" s="31"/>
      <c r="NW108" s="31"/>
      <c r="NX108" s="31"/>
      <c r="NY108" s="31"/>
      <c r="NZ108" s="31"/>
      <c r="OA108" s="31"/>
      <c r="OB108" s="31"/>
      <c r="OC108" s="31"/>
      <c r="OD108" s="31"/>
      <c r="OE108" s="31"/>
      <c r="OF108" s="31"/>
      <c r="OG108" s="31"/>
      <c r="OH108" s="31"/>
      <c r="OI108" s="31"/>
      <c r="OJ108" s="31"/>
      <c r="OK108" s="31"/>
      <c r="OL108" s="31"/>
      <c r="OM108" s="31"/>
      <c r="ON108" s="31"/>
      <c r="OO108" s="31"/>
      <c r="OP108" s="31"/>
      <c r="OQ108" s="31"/>
      <c r="OR108" s="31"/>
      <c r="OS108" s="31"/>
      <c r="OT108" s="31"/>
      <c r="OU108" s="31"/>
      <c r="OV108" s="31"/>
      <c r="OW108" s="31"/>
      <c r="OX108" s="31"/>
      <c r="OY108" s="31"/>
      <c r="OZ108" s="31"/>
      <c r="PA108" s="31"/>
      <c r="PB108" s="31"/>
      <c r="PC108" s="31"/>
      <c r="PD108" s="31"/>
      <c r="PE108" s="31"/>
      <c r="PF108" s="31"/>
      <c r="PG108" s="31"/>
      <c r="PH108" s="31"/>
      <c r="PI108" s="31"/>
      <c r="PJ108" s="31"/>
      <c r="PK108" s="31"/>
      <c r="PL108" s="31"/>
      <c r="PM108" s="31"/>
      <c r="PN108" s="31"/>
      <c r="PO108" s="31"/>
      <c r="PP108" s="31"/>
      <c r="PQ108" s="31"/>
      <c r="PR108" s="31"/>
      <c r="PS108" s="31"/>
      <c r="PT108" s="31"/>
      <c r="PU108" s="31"/>
      <c r="PV108" s="31"/>
      <c r="PW108" s="31"/>
      <c r="PX108" s="31"/>
      <c r="PY108" s="31"/>
      <c r="PZ108" s="31"/>
      <c r="QA108" s="31"/>
      <c r="QB108" s="31"/>
      <c r="QC108" s="31"/>
      <c r="QD108" s="31"/>
      <c r="QE108" s="31"/>
      <c r="QF108" s="31"/>
      <c r="QG108" s="31"/>
      <c r="QH108" s="31"/>
      <c r="QI108" s="31"/>
      <c r="QJ108" s="31"/>
      <c r="QK108" s="31"/>
      <c r="QL108" s="31"/>
      <c r="QM108" s="31"/>
      <c r="QN108" s="31"/>
      <c r="QO108" s="31"/>
      <c r="QP108" s="31"/>
      <c r="QQ108" s="31"/>
      <c r="QR108" s="31"/>
      <c r="QS108" s="31"/>
      <c r="QT108" s="31"/>
      <c r="QU108" s="31"/>
      <c r="QV108" s="31"/>
      <c r="QW108" s="31"/>
      <c r="QX108" s="31"/>
      <c r="QY108" s="31"/>
    </row>
    <row r="109" spans="1:467" hidden="1" x14ac:dyDescent="0.2">
      <c r="A109" s="40" t="s">
        <v>165</v>
      </c>
      <c r="B109" s="101"/>
      <c r="C109" s="101"/>
      <c r="D109" s="101"/>
      <c r="E109" s="41" t="s">
        <v>1</v>
      </c>
      <c r="F109" s="42" t="str">
        <f t="shared" si="22"/>
        <v xml:space="preserve"> </v>
      </c>
      <c r="G109" s="42" t="str">
        <f t="shared" si="23"/>
        <v xml:space="preserve"> </v>
      </c>
      <c r="H109" s="42" t="str">
        <f t="shared" si="24"/>
        <v xml:space="preserve"> </v>
      </c>
      <c r="I109" s="42" t="str">
        <f t="shared" si="25"/>
        <v xml:space="preserve"> </v>
      </c>
      <c r="J109" s="42" t="str">
        <f t="shared" si="26"/>
        <v xml:space="preserve"> </v>
      </c>
      <c r="K109" s="42" t="str">
        <f t="shared" si="27"/>
        <v xml:space="preserve"> </v>
      </c>
      <c r="L109" s="42" t="str">
        <f t="shared" si="28"/>
        <v xml:space="preserve"> </v>
      </c>
      <c r="M109" s="42" t="str">
        <f t="shared" si="29"/>
        <v xml:space="preserve"> </v>
      </c>
      <c r="N109" s="42">
        <f t="shared" si="30"/>
        <v>2.0833333333333332E-2</v>
      </c>
      <c r="O109" s="42" t="str">
        <f t="shared" si="31"/>
        <v xml:space="preserve"> </v>
      </c>
      <c r="P109" s="42" t="str">
        <f t="shared" si="32"/>
        <v xml:space="preserve"> </v>
      </c>
      <c r="Q109" s="42" t="str">
        <f t="shared" si="33"/>
        <v xml:space="preserve"> </v>
      </c>
      <c r="R109" s="42" t="str">
        <f t="shared" si="34"/>
        <v xml:space="preserve"> </v>
      </c>
      <c r="S109" s="42" t="str">
        <f t="shared" si="35"/>
        <v xml:space="preserve"> </v>
      </c>
      <c r="T109" s="42" t="str">
        <f t="shared" si="36"/>
        <v xml:space="preserve"> </v>
      </c>
      <c r="U109" s="42" t="str">
        <f t="shared" si="38"/>
        <v xml:space="preserve"> </v>
      </c>
      <c r="V109" s="42" t="str">
        <f t="shared" si="39"/>
        <v xml:space="preserve"> </v>
      </c>
      <c r="W109" s="42" t="str">
        <f t="shared" si="40"/>
        <v xml:space="preserve"> </v>
      </c>
      <c r="X109" s="92">
        <f t="shared" si="41"/>
        <v>2.0833333333333332E-2</v>
      </c>
      <c r="Y109" s="81">
        <f t="shared" si="42"/>
        <v>1</v>
      </c>
      <c r="Z109" s="98">
        <f t="shared" si="43"/>
        <v>1</v>
      </c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>
        <v>2.0833333333333332E-2</v>
      </c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  <c r="NN109" s="31"/>
      <c r="NO109" s="31"/>
      <c r="NP109" s="31"/>
      <c r="NQ109" s="31"/>
      <c r="NR109" s="31"/>
      <c r="NS109" s="31"/>
      <c r="NT109" s="31"/>
      <c r="NU109" s="31"/>
      <c r="NV109" s="31"/>
      <c r="NW109" s="31"/>
      <c r="NX109" s="31"/>
      <c r="NY109" s="31"/>
      <c r="NZ109" s="31"/>
      <c r="OA109" s="31"/>
      <c r="OB109" s="31"/>
      <c r="OC109" s="31"/>
      <c r="OD109" s="31"/>
      <c r="OE109" s="31"/>
      <c r="OF109" s="31"/>
      <c r="OG109" s="31"/>
      <c r="OH109" s="31"/>
      <c r="OI109" s="31"/>
      <c r="OJ109" s="31"/>
      <c r="OK109" s="31"/>
      <c r="OL109" s="31"/>
      <c r="OM109" s="31"/>
      <c r="ON109" s="31"/>
      <c r="OO109" s="31"/>
      <c r="OP109" s="31"/>
      <c r="OQ109" s="31"/>
      <c r="OR109" s="31"/>
      <c r="OS109" s="31"/>
      <c r="OT109" s="31"/>
      <c r="OU109" s="31"/>
      <c r="OV109" s="31"/>
      <c r="OW109" s="31"/>
      <c r="OX109" s="31"/>
      <c r="OY109" s="31"/>
      <c r="OZ109" s="31"/>
      <c r="PA109" s="31"/>
      <c r="PB109" s="31"/>
      <c r="PC109" s="31"/>
      <c r="PD109" s="31"/>
      <c r="PE109" s="31"/>
      <c r="PF109" s="31"/>
      <c r="PG109" s="31"/>
      <c r="PH109" s="31"/>
      <c r="PI109" s="31"/>
      <c r="PJ109" s="31"/>
      <c r="PK109" s="31"/>
      <c r="PL109" s="31"/>
      <c r="PM109" s="31"/>
      <c r="PN109" s="31"/>
      <c r="PO109" s="31"/>
      <c r="PP109" s="31"/>
      <c r="PQ109" s="31"/>
      <c r="PR109" s="31"/>
      <c r="PS109" s="31"/>
      <c r="PT109" s="31"/>
      <c r="PU109" s="31"/>
      <c r="PV109" s="31"/>
      <c r="PW109" s="31"/>
      <c r="PX109" s="31"/>
      <c r="PY109" s="31"/>
      <c r="PZ109" s="31"/>
      <c r="QA109" s="31"/>
      <c r="QB109" s="31"/>
      <c r="QC109" s="31"/>
      <c r="QD109" s="31"/>
      <c r="QE109" s="31"/>
      <c r="QF109" s="31"/>
      <c r="QG109" s="31"/>
      <c r="QH109" s="31"/>
      <c r="QI109" s="31"/>
      <c r="QJ109" s="31"/>
      <c r="QK109" s="31"/>
      <c r="QL109" s="31"/>
      <c r="QM109" s="31"/>
      <c r="QN109" s="31"/>
      <c r="QO109" s="31"/>
      <c r="QP109" s="31"/>
      <c r="QQ109" s="31"/>
      <c r="QR109" s="31"/>
      <c r="QS109" s="31"/>
      <c r="QT109" s="31"/>
      <c r="QU109" s="31"/>
      <c r="QV109" s="31"/>
      <c r="QW109" s="31"/>
      <c r="QX109" s="31"/>
      <c r="QY109" s="31"/>
    </row>
    <row r="110" spans="1:467" hidden="1" x14ac:dyDescent="0.2">
      <c r="A110" s="40" t="s">
        <v>77</v>
      </c>
      <c r="B110" s="101"/>
      <c r="C110" s="101"/>
      <c r="D110" s="101"/>
      <c r="E110" s="41" t="s">
        <v>1</v>
      </c>
      <c r="F110" s="42" t="str">
        <f t="shared" si="22"/>
        <v xml:space="preserve"> </v>
      </c>
      <c r="G110" s="42" t="str">
        <f t="shared" si="23"/>
        <v xml:space="preserve"> </v>
      </c>
      <c r="H110" s="42" t="str">
        <f t="shared" si="24"/>
        <v xml:space="preserve"> </v>
      </c>
      <c r="I110" s="42" t="str">
        <f t="shared" si="25"/>
        <v xml:space="preserve"> </v>
      </c>
      <c r="J110" s="42">
        <f t="shared" si="26"/>
        <v>2.1296296296296299E-2</v>
      </c>
      <c r="K110" s="42" t="str">
        <f t="shared" si="27"/>
        <v xml:space="preserve"> </v>
      </c>
      <c r="L110" s="42" t="str">
        <f t="shared" si="28"/>
        <v xml:space="preserve"> </v>
      </c>
      <c r="M110" s="42" t="str">
        <f t="shared" si="29"/>
        <v xml:space="preserve"> </v>
      </c>
      <c r="N110" s="42" t="str">
        <f t="shared" si="30"/>
        <v xml:space="preserve"> </v>
      </c>
      <c r="O110" s="42" t="str">
        <f t="shared" si="31"/>
        <v xml:space="preserve"> </v>
      </c>
      <c r="P110" s="42" t="str">
        <f t="shared" si="32"/>
        <v xml:space="preserve"> </v>
      </c>
      <c r="Q110" s="42" t="str">
        <f t="shared" si="33"/>
        <v xml:space="preserve"> </v>
      </c>
      <c r="R110" s="42" t="str">
        <f t="shared" si="34"/>
        <v xml:space="preserve"> </v>
      </c>
      <c r="S110" s="42" t="str">
        <f t="shared" si="35"/>
        <v xml:space="preserve"> </v>
      </c>
      <c r="T110" s="42" t="str">
        <f t="shared" si="36"/>
        <v xml:space="preserve"> </v>
      </c>
      <c r="U110" s="42" t="str">
        <f t="shared" si="38"/>
        <v xml:space="preserve"> </v>
      </c>
      <c r="V110" s="42" t="str">
        <f t="shared" si="39"/>
        <v xml:space="preserve"> </v>
      </c>
      <c r="W110" s="42" t="str">
        <f t="shared" si="40"/>
        <v xml:space="preserve"> </v>
      </c>
      <c r="X110" s="92">
        <f t="shared" si="41"/>
        <v>2.1296296296296299E-2</v>
      </c>
      <c r="Y110" s="81">
        <f t="shared" si="42"/>
        <v>1</v>
      </c>
      <c r="Z110" s="98">
        <f t="shared" si="43"/>
        <v>1</v>
      </c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>
        <v>2.1296296296296299E-2</v>
      </c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  <c r="NN110" s="31"/>
      <c r="NO110" s="31"/>
      <c r="NP110" s="31"/>
      <c r="NQ110" s="31"/>
      <c r="NR110" s="31"/>
      <c r="NS110" s="31"/>
      <c r="NT110" s="31"/>
      <c r="NU110" s="31"/>
      <c r="NV110" s="31"/>
      <c r="NW110" s="31"/>
      <c r="NX110" s="31"/>
      <c r="NY110" s="31"/>
      <c r="NZ110" s="31"/>
      <c r="OA110" s="31"/>
      <c r="OB110" s="31"/>
      <c r="OC110" s="31"/>
      <c r="OD110" s="31"/>
      <c r="OE110" s="31"/>
      <c r="OF110" s="31"/>
      <c r="OG110" s="31"/>
      <c r="OH110" s="31"/>
      <c r="OI110" s="31"/>
      <c r="OJ110" s="31"/>
      <c r="OK110" s="31"/>
      <c r="OL110" s="31"/>
      <c r="OM110" s="31"/>
      <c r="ON110" s="31"/>
      <c r="OO110" s="31"/>
      <c r="OP110" s="31"/>
      <c r="OQ110" s="31"/>
      <c r="OR110" s="31"/>
      <c r="OS110" s="31"/>
      <c r="OT110" s="31"/>
      <c r="OU110" s="31"/>
      <c r="OV110" s="31"/>
      <c r="OW110" s="31"/>
      <c r="OX110" s="31"/>
      <c r="OY110" s="31"/>
      <c r="OZ110" s="31"/>
      <c r="PA110" s="31"/>
      <c r="PB110" s="31"/>
      <c r="PC110" s="31"/>
      <c r="PD110" s="31"/>
      <c r="PE110" s="31"/>
      <c r="PF110" s="31"/>
      <c r="PG110" s="31"/>
      <c r="PH110" s="31"/>
      <c r="PI110" s="31"/>
      <c r="PJ110" s="31"/>
      <c r="PK110" s="31"/>
      <c r="PL110" s="31"/>
      <c r="PM110" s="31"/>
      <c r="PN110" s="31"/>
      <c r="PO110" s="31"/>
      <c r="PP110" s="31"/>
      <c r="PQ110" s="31"/>
      <c r="PR110" s="31"/>
      <c r="PS110" s="31"/>
      <c r="PT110" s="31"/>
      <c r="PU110" s="31"/>
      <c r="PV110" s="31"/>
      <c r="PW110" s="31"/>
      <c r="PX110" s="31"/>
      <c r="PY110" s="31"/>
      <c r="PZ110" s="31"/>
      <c r="QA110" s="31"/>
      <c r="QB110" s="31"/>
      <c r="QC110" s="31"/>
      <c r="QD110" s="31"/>
      <c r="QE110" s="31"/>
      <c r="QF110" s="31"/>
      <c r="QG110" s="31"/>
      <c r="QH110" s="31"/>
      <c r="QI110" s="31"/>
      <c r="QJ110" s="31"/>
      <c r="QK110" s="31"/>
      <c r="QL110" s="31"/>
      <c r="QM110" s="31"/>
      <c r="QN110" s="31"/>
      <c r="QO110" s="31"/>
      <c r="QP110" s="31"/>
      <c r="QQ110" s="31"/>
      <c r="QR110" s="31"/>
      <c r="QS110" s="31"/>
      <c r="QT110" s="31"/>
      <c r="QU110" s="31"/>
      <c r="QV110" s="31"/>
      <c r="QW110" s="31"/>
      <c r="QX110" s="31"/>
      <c r="QY110" s="31"/>
    </row>
    <row r="111" spans="1:467" hidden="1" x14ac:dyDescent="0.2">
      <c r="A111" s="40" t="s">
        <v>243</v>
      </c>
      <c r="B111" s="101"/>
      <c r="C111" s="101"/>
      <c r="D111" s="101"/>
      <c r="E111" s="41" t="s">
        <v>1</v>
      </c>
      <c r="F111" s="42" t="str">
        <f t="shared" si="22"/>
        <v xml:space="preserve"> </v>
      </c>
      <c r="G111" s="42" t="str">
        <f t="shared" si="23"/>
        <v xml:space="preserve"> </v>
      </c>
      <c r="H111" s="42" t="str">
        <f t="shared" si="24"/>
        <v xml:space="preserve"> </v>
      </c>
      <c r="I111" s="42" t="str">
        <f t="shared" si="25"/>
        <v xml:space="preserve"> </v>
      </c>
      <c r="J111" s="42" t="str">
        <f t="shared" si="26"/>
        <v xml:space="preserve"> </v>
      </c>
      <c r="K111" s="42" t="str">
        <f t="shared" si="27"/>
        <v xml:space="preserve"> </v>
      </c>
      <c r="L111" s="42" t="str">
        <f t="shared" si="28"/>
        <v xml:space="preserve"> </v>
      </c>
      <c r="M111" s="42" t="str">
        <f t="shared" si="29"/>
        <v xml:space="preserve"> </v>
      </c>
      <c r="N111" s="42" t="str">
        <f t="shared" si="30"/>
        <v xml:space="preserve"> </v>
      </c>
      <c r="O111" s="42" t="str">
        <f t="shared" si="31"/>
        <v xml:space="preserve"> </v>
      </c>
      <c r="P111" s="42">
        <f t="shared" si="32"/>
        <v>2.1851851851851848E-2</v>
      </c>
      <c r="Q111" s="42" t="str">
        <f t="shared" si="33"/>
        <v xml:space="preserve"> </v>
      </c>
      <c r="R111" s="42" t="str">
        <f t="shared" si="34"/>
        <v xml:space="preserve"> </v>
      </c>
      <c r="S111" s="42" t="str">
        <f t="shared" si="35"/>
        <v xml:space="preserve"> </v>
      </c>
      <c r="T111" s="42" t="str">
        <f t="shared" si="36"/>
        <v xml:space="preserve"> </v>
      </c>
      <c r="U111" s="42" t="str">
        <f t="shared" si="38"/>
        <v xml:space="preserve"> </v>
      </c>
      <c r="V111" s="42" t="str">
        <f t="shared" si="39"/>
        <v xml:space="preserve"> </v>
      </c>
      <c r="W111" s="42" t="str">
        <f t="shared" si="40"/>
        <v xml:space="preserve"> </v>
      </c>
      <c r="X111" s="92">
        <f t="shared" si="41"/>
        <v>2.1851851851851848E-2</v>
      </c>
      <c r="Y111" s="81">
        <f t="shared" si="42"/>
        <v>1</v>
      </c>
      <c r="Z111" s="98">
        <f t="shared" si="43"/>
        <v>1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>
        <v>2.1851851851851848E-2</v>
      </c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  <c r="NN111" s="31"/>
      <c r="NO111" s="31"/>
      <c r="NP111" s="31"/>
      <c r="NQ111" s="31"/>
      <c r="NR111" s="31"/>
      <c r="NS111" s="31"/>
      <c r="NT111" s="31"/>
      <c r="NU111" s="31"/>
      <c r="NV111" s="31"/>
      <c r="NW111" s="31"/>
      <c r="NX111" s="31"/>
      <c r="NY111" s="31"/>
      <c r="NZ111" s="31"/>
      <c r="OA111" s="31"/>
      <c r="OB111" s="31"/>
      <c r="OC111" s="31"/>
      <c r="OD111" s="31"/>
      <c r="OE111" s="31"/>
      <c r="OF111" s="31"/>
      <c r="OG111" s="31"/>
      <c r="OH111" s="31"/>
      <c r="OI111" s="31"/>
      <c r="OJ111" s="31"/>
      <c r="OK111" s="31"/>
      <c r="OL111" s="31"/>
      <c r="OM111" s="31"/>
      <c r="ON111" s="31"/>
      <c r="OO111" s="31"/>
      <c r="OP111" s="31"/>
      <c r="OQ111" s="31"/>
      <c r="OR111" s="31"/>
      <c r="OS111" s="31"/>
      <c r="OT111" s="31"/>
      <c r="OU111" s="31"/>
      <c r="OV111" s="31"/>
      <c r="OW111" s="31"/>
      <c r="OX111" s="31"/>
      <c r="OY111" s="31"/>
      <c r="OZ111" s="31"/>
      <c r="PA111" s="31"/>
      <c r="PB111" s="31"/>
      <c r="PC111" s="31"/>
      <c r="PD111" s="31"/>
      <c r="PE111" s="31"/>
      <c r="PF111" s="31"/>
      <c r="PG111" s="31"/>
      <c r="PH111" s="31"/>
      <c r="PI111" s="31"/>
      <c r="PJ111" s="31"/>
      <c r="PK111" s="31"/>
      <c r="PL111" s="31"/>
      <c r="PM111" s="31"/>
      <c r="PN111" s="31"/>
      <c r="PO111" s="31"/>
      <c r="PP111" s="31"/>
      <c r="PQ111" s="31"/>
      <c r="PR111" s="31"/>
      <c r="PS111" s="31"/>
      <c r="PT111" s="31"/>
      <c r="PU111" s="31"/>
      <c r="PV111" s="31"/>
      <c r="PW111" s="31"/>
      <c r="PX111" s="31"/>
      <c r="PY111" s="31"/>
      <c r="PZ111" s="31"/>
      <c r="QA111" s="31"/>
      <c r="QB111" s="31"/>
      <c r="QC111" s="31"/>
      <c r="QD111" s="31"/>
      <c r="QE111" s="31"/>
      <c r="QF111" s="31"/>
      <c r="QG111" s="31"/>
      <c r="QH111" s="31"/>
      <c r="QI111" s="31"/>
      <c r="QJ111" s="31"/>
      <c r="QK111" s="31"/>
      <c r="QL111" s="31"/>
      <c r="QM111" s="31"/>
      <c r="QN111" s="31"/>
      <c r="QO111" s="31"/>
      <c r="QP111" s="31"/>
      <c r="QQ111" s="31"/>
      <c r="QR111" s="31"/>
      <c r="QS111" s="31"/>
      <c r="QT111" s="31"/>
      <c r="QU111" s="31"/>
      <c r="QV111" s="31"/>
      <c r="QW111" s="31"/>
      <c r="QX111" s="31"/>
      <c r="QY111" s="31"/>
    </row>
    <row r="112" spans="1:467" hidden="1" x14ac:dyDescent="0.2">
      <c r="A112" s="40" t="s">
        <v>171</v>
      </c>
      <c r="B112" s="101"/>
      <c r="C112" s="101"/>
      <c r="D112" s="101"/>
      <c r="E112" s="41" t="s">
        <v>1</v>
      </c>
      <c r="F112" s="42" t="str">
        <f t="shared" si="22"/>
        <v xml:space="preserve"> </v>
      </c>
      <c r="G112" s="42" t="str">
        <f t="shared" si="23"/>
        <v xml:space="preserve"> </v>
      </c>
      <c r="H112" s="42" t="str">
        <f t="shared" si="24"/>
        <v xml:space="preserve"> </v>
      </c>
      <c r="I112" s="42" t="str">
        <f t="shared" si="25"/>
        <v xml:space="preserve"> </v>
      </c>
      <c r="J112" s="42" t="str">
        <f t="shared" si="26"/>
        <v xml:space="preserve"> </v>
      </c>
      <c r="K112" s="42" t="str">
        <f t="shared" si="27"/>
        <v xml:space="preserve"> </v>
      </c>
      <c r="L112" s="42" t="str">
        <f t="shared" si="28"/>
        <v xml:space="preserve"> </v>
      </c>
      <c r="M112" s="42" t="str">
        <f t="shared" si="29"/>
        <v xml:space="preserve"> </v>
      </c>
      <c r="N112" s="42">
        <f t="shared" si="30"/>
        <v>2.2141203703703705E-2</v>
      </c>
      <c r="O112" s="42" t="str">
        <f t="shared" si="31"/>
        <v xml:space="preserve"> </v>
      </c>
      <c r="P112" s="42" t="str">
        <f t="shared" si="32"/>
        <v xml:space="preserve"> </v>
      </c>
      <c r="Q112" s="42" t="str">
        <f t="shared" si="33"/>
        <v xml:space="preserve"> </v>
      </c>
      <c r="R112" s="42" t="str">
        <f t="shared" si="34"/>
        <v xml:space="preserve"> </v>
      </c>
      <c r="S112" s="42" t="str">
        <f t="shared" si="35"/>
        <v xml:space="preserve"> </v>
      </c>
      <c r="T112" s="42" t="str">
        <f t="shared" si="36"/>
        <v xml:space="preserve"> </v>
      </c>
      <c r="U112" s="42" t="str">
        <f t="shared" si="38"/>
        <v xml:space="preserve"> </v>
      </c>
      <c r="V112" s="42" t="str">
        <f t="shared" si="39"/>
        <v xml:space="preserve"> </v>
      </c>
      <c r="W112" s="42" t="str">
        <f t="shared" si="40"/>
        <v xml:space="preserve"> </v>
      </c>
      <c r="X112" s="92">
        <f t="shared" si="41"/>
        <v>2.2141203703703705E-2</v>
      </c>
      <c r="Y112" s="81">
        <f t="shared" si="42"/>
        <v>1</v>
      </c>
      <c r="Z112" s="98">
        <f t="shared" si="43"/>
        <v>1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>
        <v>2.2141203703703705E-2</v>
      </c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  <c r="OP112" s="31"/>
      <c r="OQ112" s="31"/>
      <c r="OR112" s="31"/>
      <c r="OS112" s="31"/>
      <c r="OT112" s="31"/>
      <c r="OU112" s="31"/>
      <c r="OV112" s="31"/>
      <c r="OW112" s="31"/>
      <c r="OX112" s="31"/>
      <c r="OY112" s="31"/>
      <c r="OZ112" s="31"/>
      <c r="PA112" s="31"/>
      <c r="PB112" s="31"/>
      <c r="PC112" s="31"/>
      <c r="PD112" s="31"/>
      <c r="PE112" s="31"/>
      <c r="PF112" s="31"/>
      <c r="PG112" s="31"/>
      <c r="PH112" s="31"/>
      <c r="PI112" s="31"/>
      <c r="PJ112" s="31"/>
      <c r="PK112" s="31"/>
      <c r="PL112" s="31"/>
      <c r="PM112" s="31"/>
      <c r="PN112" s="31"/>
      <c r="PO112" s="31"/>
      <c r="PP112" s="31"/>
      <c r="PQ112" s="31"/>
      <c r="PR112" s="31"/>
      <c r="PS112" s="31"/>
      <c r="PT112" s="31"/>
      <c r="PU112" s="31"/>
      <c r="PV112" s="31"/>
      <c r="PW112" s="31"/>
      <c r="PX112" s="31"/>
      <c r="PY112" s="31"/>
      <c r="PZ112" s="31"/>
      <c r="QA112" s="31"/>
      <c r="QB112" s="31"/>
      <c r="QC112" s="31"/>
      <c r="QD112" s="31"/>
      <c r="QE112" s="31"/>
      <c r="QF112" s="31"/>
      <c r="QG112" s="31"/>
      <c r="QH112" s="31"/>
      <c r="QI112" s="31"/>
      <c r="QJ112" s="31"/>
      <c r="QK112" s="31"/>
      <c r="QL112" s="31"/>
      <c r="QM112" s="31"/>
      <c r="QN112" s="31"/>
      <c r="QO112" s="31"/>
      <c r="QP112" s="31"/>
      <c r="QQ112" s="31"/>
      <c r="QR112" s="31"/>
      <c r="QS112" s="31"/>
      <c r="QT112" s="31"/>
      <c r="QU112" s="31"/>
      <c r="QV112" s="31"/>
      <c r="QW112" s="31"/>
      <c r="QX112" s="31"/>
      <c r="QY112" s="31"/>
    </row>
    <row r="113" spans="1:467" hidden="1" x14ac:dyDescent="0.2">
      <c r="A113" s="40" t="s">
        <v>263</v>
      </c>
      <c r="B113" s="101"/>
      <c r="C113" s="101"/>
      <c r="D113" s="101"/>
      <c r="E113" s="41" t="s">
        <v>1</v>
      </c>
      <c r="F113" s="42" t="str">
        <f t="shared" si="22"/>
        <v xml:space="preserve"> </v>
      </c>
      <c r="G113" s="42" t="str">
        <f t="shared" si="23"/>
        <v xml:space="preserve"> </v>
      </c>
      <c r="H113" s="42" t="str">
        <f t="shared" si="24"/>
        <v xml:space="preserve"> </v>
      </c>
      <c r="I113" s="42" t="str">
        <f t="shared" si="25"/>
        <v xml:space="preserve"> </v>
      </c>
      <c r="J113" s="42" t="str">
        <f t="shared" si="26"/>
        <v xml:space="preserve"> </v>
      </c>
      <c r="K113" s="42" t="str">
        <f t="shared" si="27"/>
        <v xml:space="preserve"> </v>
      </c>
      <c r="L113" s="42" t="str">
        <f t="shared" si="28"/>
        <v xml:space="preserve"> </v>
      </c>
      <c r="M113" s="42" t="str">
        <f t="shared" si="29"/>
        <v xml:space="preserve"> </v>
      </c>
      <c r="N113" s="42" t="str">
        <f t="shared" si="30"/>
        <v xml:space="preserve"> </v>
      </c>
      <c r="O113" s="42" t="str">
        <f t="shared" si="31"/>
        <v xml:space="preserve"> </v>
      </c>
      <c r="P113" s="42">
        <f t="shared" si="32"/>
        <v>2.6678240740740738E-2</v>
      </c>
      <c r="Q113" s="42">
        <f t="shared" si="33"/>
        <v>2.2222222222222223E-2</v>
      </c>
      <c r="R113" s="42" t="str">
        <f t="shared" si="34"/>
        <v xml:space="preserve"> </v>
      </c>
      <c r="S113" s="42" t="str">
        <f t="shared" si="35"/>
        <v xml:space="preserve"> </v>
      </c>
      <c r="T113" s="42" t="str">
        <f t="shared" si="36"/>
        <v xml:space="preserve"> </v>
      </c>
      <c r="U113" s="42" t="str">
        <f t="shared" si="38"/>
        <v xml:space="preserve"> </v>
      </c>
      <c r="V113" s="42" t="str">
        <f t="shared" si="39"/>
        <v xml:space="preserve"> </v>
      </c>
      <c r="W113" s="42" t="str">
        <f t="shared" si="40"/>
        <v xml:space="preserve"> </v>
      </c>
      <c r="X113" s="92">
        <f t="shared" si="41"/>
        <v>2.2222222222222223E-2</v>
      </c>
      <c r="Y113" s="81">
        <f t="shared" si="42"/>
        <v>2</v>
      </c>
      <c r="Z113" s="98">
        <f t="shared" si="43"/>
        <v>2</v>
      </c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>
        <v>2.6678240740740738E-2</v>
      </c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>
        <v>2.2222222222222223E-2</v>
      </c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  <c r="OP113" s="31"/>
      <c r="OQ113" s="31"/>
      <c r="OR113" s="31"/>
      <c r="OS113" s="31"/>
      <c r="OT113" s="31"/>
      <c r="OU113" s="31"/>
      <c r="OV113" s="31"/>
      <c r="OW113" s="31"/>
      <c r="OX113" s="31"/>
      <c r="OY113" s="31"/>
      <c r="OZ113" s="31"/>
      <c r="PA113" s="31"/>
      <c r="PB113" s="31"/>
      <c r="PC113" s="31"/>
      <c r="PD113" s="31"/>
      <c r="PE113" s="31"/>
      <c r="PF113" s="31"/>
      <c r="PG113" s="31"/>
      <c r="PH113" s="31"/>
      <c r="PI113" s="31"/>
      <c r="PJ113" s="31"/>
      <c r="PK113" s="31"/>
      <c r="PL113" s="31"/>
      <c r="PM113" s="31"/>
      <c r="PN113" s="31"/>
      <c r="PO113" s="31"/>
      <c r="PP113" s="31"/>
      <c r="PQ113" s="31"/>
      <c r="PR113" s="31"/>
      <c r="PS113" s="31"/>
      <c r="PT113" s="31"/>
      <c r="PU113" s="31"/>
      <c r="PV113" s="31"/>
      <c r="PW113" s="31"/>
      <c r="PX113" s="31"/>
      <c r="PY113" s="31"/>
      <c r="PZ113" s="31"/>
      <c r="QA113" s="31"/>
      <c r="QB113" s="31"/>
      <c r="QC113" s="31"/>
      <c r="QD113" s="31"/>
      <c r="QE113" s="31"/>
      <c r="QF113" s="31"/>
      <c r="QG113" s="31"/>
      <c r="QH113" s="31"/>
      <c r="QI113" s="31"/>
      <c r="QJ113" s="31"/>
      <c r="QK113" s="31"/>
      <c r="QL113" s="31"/>
      <c r="QM113" s="31"/>
      <c r="QN113" s="31"/>
      <c r="QO113" s="31"/>
      <c r="QP113" s="31"/>
      <c r="QQ113" s="31"/>
      <c r="QR113" s="31"/>
      <c r="QS113" s="31"/>
      <c r="QT113" s="31"/>
      <c r="QU113" s="31"/>
      <c r="QV113" s="31"/>
      <c r="QW113" s="31"/>
      <c r="QX113" s="31"/>
      <c r="QY113" s="31"/>
    </row>
    <row r="114" spans="1:467" hidden="1" x14ac:dyDescent="0.2">
      <c r="A114" s="40" t="s">
        <v>65</v>
      </c>
      <c r="B114" s="101"/>
      <c r="C114" s="101"/>
      <c r="D114" s="101"/>
      <c r="E114" s="41" t="s">
        <v>1</v>
      </c>
      <c r="F114" s="42" t="str">
        <f t="shared" si="22"/>
        <v xml:space="preserve"> </v>
      </c>
      <c r="G114" s="42" t="str">
        <f t="shared" si="23"/>
        <v xml:space="preserve"> </v>
      </c>
      <c r="H114" s="42" t="str">
        <f t="shared" si="24"/>
        <v xml:space="preserve"> </v>
      </c>
      <c r="I114" s="42">
        <f t="shared" si="25"/>
        <v>2.824074074074074E-2</v>
      </c>
      <c r="J114" s="42" t="str">
        <f t="shared" si="26"/>
        <v xml:space="preserve"> </v>
      </c>
      <c r="K114" s="42" t="str">
        <f t="shared" si="27"/>
        <v xml:space="preserve"> </v>
      </c>
      <c r="L114" s="42" t="str">
        <f t="shared" si="28"/>
        <v xml:space="preserve"> </v>
      </c>
      <c r="M114" s="42" t="str">
        <f t="shared" si="29"/>
        <v xml:space="preserve"> </v>
      </c>
      <c r="N114" s="42" t="str">
        <f t="shared" si="30"/>
        <v xml:space="preserve"> </v>
      </c>
      <c r="O114" s="42" t="str">
        <f t="shared" si="31"/>
        <v xml:space="preserve"> </v>
      </c>
      <c r="P114" s="42" t="str">
        <f t="shared" si="32"/>
        <v xml:space="preserve"> </v>
      </c>
      <c r="Q114" s="42" t="str">
        <f t="shared" si="33"/>
        <v xml:space="preserve"> </v>
      </c>
      <c r="R114" s="42" t="str">
        <f t="shared" si="34"/>
        <v xml:space="preserve"> </v>
      </c>
      <c r="S114" s="42" t="str">
        <f t="shared" si="35"/>
        <v xml:space="preserve"> </v>
      </c>
      <c r="T114" s="42" t="str">
        <f t="shared" si="36"/>
        <v xml:space="preserve"> </v>
      </c>
      <c r="U114" s="42" t="str">
        <f t="shared" si="38"/>
        <v xml:space="preserve"> </v>
      </c>
      <c r="V114" s="42" t="str">
        <f t="shared" si="39"/>
        <v xml:space="preserve"> </v>
      </c>
      <c r="W114" s="42" t="str">
        <f t="shared" si="40"/>
        <v xml:space="preserve"> </v>
      </c>
      <c r="X114" s="92">
        <f t="shared" si="41"/>
        <v>2.2407407407407407E-2</v>
      </c>
      <c r="Y114" s="81">
        <f t="shared" si="42"/>
        <v>3</v>
      </c>
      <c r="Z114" s="98">
        <f t="shared" si="43"/>
        <v>3</v>
      </c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>
        <v>2.2407407407407407E-2</v>
      </c>
      <c r="CE114" s="31"/>
      <c r="CF114" s="31"/>
      <c r="CG114" s="31">
        <v>3.4074074074074076E-2</v>
      </c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 t="s">
        <v>53</v>
      </c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</row>
    <row r="115" spans="1:467" hidden="1" x14ac:dyDescent="0.2">
      <c r="A115" s="40" t="s">
        <v>69</v>
      </c>
      <c r="B115" s="101"/>
      <c r="C115" s="101"/>
      <c r="D115" s="101"/>
      <c r="E115" s="41" t="s">
        <v>1</v>
      </c>
      <c r="F115" s="42" t="str">
        <f t="shared" si="22"/>
        <v xml:space="preserve"> </v>
      </c>
      <c r="G115" s="42" t="str">
        <f t="shared" si="23"/>
        <v xml:space="preserve"> </v>
      </c>
      <c r="H115" s="42" t="str">
        <f t="shared" si="24"/>
        <v xml:space="preserve"> </v>
      </c>
      <c r="I115" s="42">
        <f t="shared" si="25"/>
        <v>2.2418981481481481E-2</v>
      </c>
      <c r="J115" s="42" t="str">
        <f t="shared" si="26"/>
        <v xml:space="preserve"> </v>
      </c>
      <c r="K115" s="42" t="str">
        <f t="shared" si="27"/>
        <v xml:space="preserve"> </v>
      </c>
      <c r="L115" s="42" t="str">
        <f t="shared" si="28"/>
        <v xml:space="preserve"> </v>
      </c>
      <c r="M115" s="42" t="str">
        <f t="shared" si="29"/>
        <v xml:space="preserve"> </v>
      </c>
      <c r="N115" s="42" t="str">
        <f t="shared" si="30"/>
        <v xml:space="preserve"> </v>
      </c>
      <c r="O115" s="42" t="str">
        <f t="shared" si="31"/>
        <v xml:space="preserve"> </v>
      </c>
      <c r="P115" s="42" t="str">
        <f t="shared" si="32"/>
        <v xml:space="preserve"> </v>
      </c>
      <c r="Q115" s="42" t="str">
        <f t="shared" si="33"/>
        <v xml:space="preserve"> </v>
      </c>
      <c r="R115" s="42" t="str">
        <f t="shared" si="34"/>
        <v xml:space="preserve"> </v>
      </c>
      <c r="S115" s="42" t="str">
        <f t="shared" si="35"/>
        <v xml:space="preserve"> </v>
      </c>
      <c r="T115" s="42" t="str">
        <f t="shared" si="36"/>
        <v xml:space="preserve"> </v>
      </c>
      <c r="U115" s="42" t="str">
        <f t="shared" si="38"/>
        <v xml:space="preserve"> </v>
      </c>
      <c r="V115" s="42" t="str">
        <f t="shared" si="39"/>
        <v xml:space="preserve"> </v>
      </c>
      <c r="W115" s="42" t="str">
        <f t="shared" si="40"/>
        <v xml:space="preserve"> </v>
      </c>
      <c r="X115" s="92">
        <f t="shared" si="41"/>
        <v>2.2418981481481481E-2</v>
      </c>
      <c r="Y115" s="81">
        <f t="shared" si="42"/>
        <v>1</v>
      </c>
      <c r="Z115" s="98">
        <f t="shared" si="43"/>
        <v>1</v>
      </c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>
        <v>2.2418981481481481E-2</v>
      </c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</row>
    <row r="116" spans="1:467" hidden="1" x14ac:dyDescent="0.2">
      <c r="A116" s="40" t="s">
        <v>303</v>
      </c>
      <c r="B116" s="101"/>
      <c r="C116" s="101"/>
      <c r="D116" s="101"/>
      <c r="E116" s="41" t="s">
        <v>1</v>
      </c>
      <c r="F116" s="42" t="str">
        <f t="shared" si="22"/>
        <v xml:space="preserve"> </v>
      </c>
      <c r="G116" s="42" t="str">
        <f t="shared" si="23"/>
        <v xml:space="preserve"> </v>
      </c>
      <c r="H116" s="42" t="str">
        <f t="shared" si="24"/>
        <v xml:space="preserve"> </v>
      </c>
      <c r="I116" s="42" t="str">
        <f t="shared" si="25"/>
        <v xml:space="preserve"> </v>
      </c>
      <c r="J116" s="42" t="str">
        <f t="shared" si="26"/>
        <v xml:space="preserve"> </v>
      </c>
      <c r="K116" s="42" t="str">
        <f t="shared" si="27"/>
        <v xml:space="preserve"> </v>
      </c>
      <c r="L116" s="42" t="str">
        <f t="shared" si="28"/>
        <v xml:space="preserve"> </v>
      </c>
      <c r="M116" s="42" t="str">
        <f t="shared" si="29"/>
        <v xml:space="preserve"> </v>
      </c>
      <c r="N116" s="42" t="str">
        <f t="shared" si="30"/>
        <v xml:space="preserve"> </v>
      </c>
      <c r="O116" s="42" t="str">
        <f t="shared" si="31"/>
        <v xml:space="preserve"> </v>
      </c>
      <c r="P116" s="42" t="str">
        <f t="shared" si="32"/>
        <v xml:space="preserve"> </v>
      </c>
      <c r="Q116" s="42" t="str">
        <f t="shared" si="33"/>
        <v xml:space="preserve"> </v>
      </c>
      <c r="R116" s="42">
        <f t="shared" si="34"/>
        <v>1.9675925925925927E-2</v>
      </c>
      <c r="S116" s="42" t="str">
        <f t="shared" si="35"/>
        <v xml:space="preserve"> </v>
      </c>
      <c r="T116" s="42" t="str">
        <f t="shared" si="36"/>
        <v xml:space="preserve"> </v>
      </c>
      <c r="U116" s="42" t="str">
        <f t="shared" si="38"/>
        <v xml:space="preserve"> </v>
      </c>
      <c r="V116" s="42" t="str">
        <f t="shared" si="39"/>
        <v xml:space="preserve"> </v>
      </c>
      <c r="W116" s="42" t="str">
        <f t="shared" si="40"/>
        <v xml:space="preserve"> </v>
      </c>
      <c r="X116" s="92">
        <f t="shared" si="41"/>
        <v>1.9675925925925927E-2</v>
      </c>
      <c r="Y116" s="81">
        <f t="shared" si="42"/>
        <v>1</v>
      </c>
      <c r="Z116" s="98">
        <f t="shared" si="43"/>
        <v>1</v>
      </c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>
        <v>1.9675925925925927E-2</v>
      </c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1"/>
      <c r="PW116" s="31"/>
      <c r="PX116" s="31"/>
      <c r="PY116" s="31"/>
      <c r="PZ116" s="31"/>
      <c r="QA116" s="31"/>
      <c r="QB116" s="31"/>
      <c r="QC116" s="31"/>
      <c r="QD116" s="31"/>
      <c r="QE116" s="31"/>
      <c r="QF116" s="31"/>
      <c r="QG116" s="31"/>
      <c r="QH116" s="31"/>
      <c r="QI116" s="31"/>
      <c r="QJ116" s="31"/>
      <c r="QK116" s="31"/>
      <c r="QL116" s="31"/>
      <c r="QM116" s="31"/>
      <c r="QN116" s="31"/>
      <c r="QO116" s="31"/>
      <c r="QP116" s="31"/>
      <c r="QQ116" s="31"/>
      <c r="QR116" s="31"/>
      <c r="QS116" s="31"/>
      <c r="QT116" s="31"/>
      <c r="QU116" s="31"/>
      <c r="QV116" s="31"/>
      <c r="QW116" s="31"/>
      <c r="QX116" s="31"/>
      <c r="QY116" s="31"/>
    </row>
    <row r="117" spans="1:467" x14ac:dyDescent="0.2">
      <c r="A117" s="40" t="s">
        <v>214</v>
      </c>
      <c r="B117" s="101"/>
      <c r="C117" s="101"/>
      <c r="D117" s="101"/>
      <c r="E117" s="41" t="s">
        <v>1</v>
      </c>
      <c r="F117" s="42" t="str">
        <f t="shared" si="22"/>
        <v xml:space="preserve"> </v>
      </c>
      <c r="G117" s="42" t="str">
        <f t="shared" si="23"/>
        <v xml:space="preserve"> </v>
      </c>
      <c r="H117" s="42" t="str">
        <f t="shared" si="24"/>
        <v xml:space="preserve"> </v>
      </c>
      <c r="I117" s="42" t="str">
        <f t="shared" si="25"/>
        <v xml:space="preserve"> </v>
      </c>
      <c r="J117" s="42" t="str">
        <f t="shared" si="26"/>
        <v xml:space="preserve"> </v>
      </c>
      <c r="K117" s="42" t="str">
        <f t="shared" si="27"/>
        <v xml:space="preserve"> </v>
      </c>
      <c r="L117" s="42" t="str">
        <f t="shared" si="28"/>
        <v xml:space="preserve"> </v>
      </c>
      <c r="M117" s="42" t="str">
        <f t="shared" si="29"/>
        <v xml:space="preserve"> </v>
      </c>
      <c r="N117" s="42" t="str">
        <f t="shared" si="30"/>
        <v xml:space="preserve"> </v>
      </c>
      <c r="O117" s="42">
        <f t="shared" si="31"/>
        <v>2.3198302469135804E-2</v>
      </c>
      <c r="P117" s="42">
        <f t="shared" si="32"/>
        <v>2.2044276094276092E-2</v>
      </c>
      <c r="Q117" s="42">
        <f t="shared" si="33"/>
        <v>2.1889467592592592E-2</v>
      </c>
      <c r="R117" s="42">
        <f t="shared" si="34"/>
        <v>2.1709104938271606E-2</v>
      </c>
      <c r="S117" s="42">
        <f t="shared" si="35"/>
        <v>2.1878858024691358E-2</v>
      </c>
      <c r="T117" s="42">
        <f t="shared" si="36"/>
        <v>2.1026234567901234E-2</v>
      </c>
      <c r="U117" s="42">
        <f t="shared" si="38"/>
        <v>2.1464722222222225E-2</v>
      </c>
      <c r="V117" s="42">
        <f t="shared" si="39"/>
        <v>2.2056327160493831E-2</v>
      </c>
      <c r="W117" s="42">
        <f t="shared" si="40"/>
        <v>2.1547619047619045E-2</v>
      </c>
      <c r="X117" s="92">
        <f t="shared" si="41"/>
        <v>1.9444444444444445E-2</v>
      </c>
      <c r="Y117" s="81">
        <f t="shared" si="42"/>
        <v>64</v>
      </c>
      <c r="Z117" s="98">
        <f t="shared" si="43"/>
        <v>65</v>
      </c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>
        <v>2.3217592592592592E-2</v>
      </c>
      <c r="IF117" s="31">
        <v>2.314814814814815E-2</v>
      </c>
      <c r="IG117" s="31">
        <v>2.3229166666666665E-2</v>
      </c>
      <c r="IH117" s="31"/>
      <c r="II117" s="31"/>
      <c r="IJ117" s="31"/>
      <c r="IK117" s="31"/>
      <c r="IL117" s="31"/>
      <c r="IM117" s="31"/>
      <c r="IN117" s="31">
        <v>2.1817129629629631E-2</v>
      </c>
      <c r="IO117" s="31"/>
      <c r="IP117" s="31">
        <v>2.461805555555556E-2</v>
      </c>
      <c r="IQ117" s="31">
        <v>2.2905092592592591E-2</v>
      </c>
      <c r="IR117" s="31">
        <v>2.3495370370370371E-2</v>
      </c>
      <c r="IS117" s="31">
        <v>2.2511574074074073E-2</v>
      </c>
      <c r="IT117" s="31"/>
      <c r="IU117" s="31"/>
      <c r="IV117" s="31"/>
      <c r="IW117" s="31"/>
      <c r="IX117" s="31"/>
      <c r="IY117" s="31"/>
      <c r="IZ117" s="31"/>
      <c r="JA117" s="31"/>
      <c r="JB117" s="31">
        <v>2.1701388888888892E-2</v>
      </c>
      <c r="JC117" s="31">
        <v>2.1550925925925928E-2</v>
      </c>
      <c r="JD117" s="31">
        <v>2.1527777777777781E-2</v>
      </c>
      <c r="JE117" s="31">
        <v>2.0937499999999998E-2</v>
      </c>
      <c r="JF117" s="31">
        <v>2.1087962962962961E-2</v>
      </c>
      <c r="JG117" s="31">
        <v>2.0334259259259257E-2</v>
      </c>
      <c r="JH117" s="31"/>
      <c r="JI117" s="31"/>
      <c r="JJ117" s="31"/>
      <c r="JK117" s="31"/>
      <c r="JL117" s="31"/>
      <c r="JM117" s="31"/>
      <c r="JN117" s="31"/>
      <c r="JO117" s="31"/>
      <c r="JP117" s="31"/>
      <c r="JQ117" s="31">
        <v>2.2916666666666669E-2</v>
      </c>
      <c r="JR117" s="31"/>
      <c r="JS117" s="31"/>
      <c r="JT117" s="31">
        <v>2.1759259259259259E-2</v>
      </c>
      <c r="JU117" s="31"/>
      <c r="JV117" s="31"/>
      <c r="JW117" s="31"/>
      <c r="JX117" s="31"/>
      <c r="JY117" s="31"/>
      <c r="JZ117" s="31"/>
      <c r="KA117" s="31"/>
      <c r="KB117" s="31"/>
      <c r="KC117" s="31">
        <v>2.1759259259259259E-2</v>
      </c>
      <c r="KD117" s="31"/>
      <c r="KE117" s="31"/>
      <c r="KF117" s="31">
        <v>2.1122685185185185E-2</v>
      </c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>
        <v>2.2395833333333334E-2</v>
      </c>
      <c r="KS117" s="31"/>
      <c r="KT117" s="31"/>
      <c r="KU117" s="31"/>
      <c r="KV117" s="31"/>
      <c r="KW117" s="31"/>
      <c r="KX117" s="31"/>
      <c r="KY117" s="31">
        <v>2.1747685185185186E-2</v>
      </c>
      <c r="KZ117" s="31"/>
      <c r="LA117" s="31">
        <v>2.164351851851852E-2</v>
      </c>
      <c r="LB117" s="31">
        <v>2.2048611111111113E-2</v>
      </c>
      <c r="LC117" s="31"/>
      <c r="LD117" s="31">
        <v>2.146990740740741E-2</v>
      </c>
      <c r="LE117" s="31">
        <v>2.0949074074074075E-2</v>
      </c>
      <c r="LF117" s="31"/>
      <c r="LG117" s="31"/>
      <c r="LH117" s="31"/>
      <c r="LI117" s="31"/>
      <c r="LJ117" s="31"/>
      <c r="LK117" s="31">
        <v>2.2094907407407407E-2</v>
      </c>
      <c r="LL117" s="31"/>
      <c r="LM117" s="31"/>
      <c r="LN117" s="31">
        <v>2.1180555555555553E-2</v>
      </c>
      <c r="LO117" s="31"/>
      <c r="LP117" s="31"/>
      <c r="LQ117" s="31"/>
      <c r="LR117" s="31"/>
      <c r="LS117" s="31"/>
      <c r="LT117" s="31"/>
      <c r="LU117" s="31">
        <v>2.1759259259259259E-2</v>
      </c>
      <c r="LV117" s="31"/>
      <c r="LW117" s="31">
        <v>2.1759259259259259E-2</v>
      </c>
      <c r="LX117" s="31">
        <v>2.1736111111111112E-2</v>
      </c>
      <c r="LY117" s="31"/>
      <c r="LZ117" s="31"/>
      <c r="MA117" s="31"/>
      <c r="MB117" s="31"/>
      <c r="MC117" s="31">
        <v>2.2743055555555555E-2</v>
      </c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>
        <v>2.1585648148148145E-2</v>
      </c>
      <c r="MX117" s="31"/>
      <c r="MY117" s="31"/>
      <c r="MZ117" s="31"/>
      <c r="NA117" s="31"/>
      <c r="NB117" s="31" t="s">
        <v>53</v>
      </c>
      <c r="NC117" s="31"/>
      <c r="ND117" s="31"/>
      <c r="NE117" s="31">
        <v>2.3321759259259261E-2</v>
      </c>
      <c r="NF117" s="31">
        <v>2.1064814814814814E-2</v>
      </c>
      <c r="NG117" s="31">
        <v>2.013888888888889E-2</v>
      </c>
      <c r="NH117" s="31">
        <v>1.9907407407407408E-2</v>
      </c>
      <c r="NI117" s="31"/>
      <c r="NJ117" s="31"/>
      <c r="NK117" s="31"/>
      <c r="NL117" s="31"/>
      <c r="NM117" s="31">
        <v>2.013888888888889E-2</v>
      </c>
      <c r="NN117" s="31"/>
      <c r="NO117" s="31">
        <v>2.0162037037037037E-2</v>
      </c>
      <c r="NP117" s="31"/>
      <c r="NQ117" s="31"/>
      <c r="NR117" s="31"/>
      <c r="NS117" s="31"/>
      <c r="NT117" s="31"/>
      <c r="NU117" s="31"/>
      <c r="NV117" s="31">
        <v>2.1122685185185185E-2</v>
      </c>
      <c r="NW117" s="31"/>
      <c r="NX117" s="31">
        <v>2.1990740740740741E-2</v>
      </c>
      <c r="NY117" s="31"/>
      <c r="NZ117" s="31"/>
      <c r="OA117" s="31"/>
      <c r="OB117" s="31">
        <v>2.2673611111111113E-2</v>
      </c>
      <c r="OC117" s="31">
        <v>2.028935185185185E-2</v>
      </c>
      <c r="OD117" s="31">
        <v>2.071759259259259E-2</v>
      </c>
      <c r="OE117" s="31">
        <v>2.0312500000000001E-2</v>
      </c>
      <c r="OF117" s="31"/>
      <c r="OG117" s="31"/>
      <c r="OH117" s="31">
        <v>2.3842592592592596E-2</v>
      </c>
      <c r="OI117" s="31"/>
      <c r="OJ117" s="31">
        <v>2.2280092592592591E-2</v>
      </c>
      <c r="OK117" s="31"/>
      <c r="OL117" s="31"/>
      <c r="OM117" s="31"/>
      <c r="ON117" s="31">
        <v>2.0902777777777781E-2</v>
      </c>
      <c r="OO117" s="31"/>
      <c r="OP117" s="31">
        <v>2.0515277777777782E-2</v>
      </c>
      <c r="OQ117" s="31"/>
      <c r="OR117" s="31"/>
      <c r="OS117" s="31"/>
      <c r="OT117" s="31"/>
      <c r="OU117" s="31"/>
      <c r="OV117" s="31"/>
      <c r="OW117" s="31"/>
      <c r="OX117" s="31"/>
      <c r="OY117" s="31"/>
      <c r="OZ117" s="31"/>
      <c r="PA117" s="31"/>
      <c r="PB117" s="31"/>
      <c r="PC117" s="31">
        <v>2.1990740740740741E-2</v>
      </c>
      <c r="PD117" s="31">
        <v>2.1851851851851848E-2</v>
      </c>
      <c r="PE117" s="31"/>
      <c r="PF117" s="31"/>
      <c r="PG117" s="31"/>
      <c r="PH117" s="31">
        <v>2.1840277777777778E-2</v>
      </c>
      <c r="PI117" s="31"/>
      <c r="PJ117" s="31">
        <v>2.1122685185185185E-2</v>
      </c>
      <c r="PK117" s="31"/>
      <c r="PL117" s="31">
        <v>2.2395833333333334E-2</v>
      </c>
      <c r="PM117" s="31">
        <v>2.2870370370370371E-2</v>
      </c>
      <c r="PN117" s="31">
        <v>2.1817129629629631E-2</v>
      </c>
      <c r="PO117" s="31"/>
      <c r="PP117" s="31">
        <v>2.1168981481481483E-2</v>
      </c>
      <c r="PQ117" s="31"/>
      <c r="PR117" s="31">
        <v>2.344907407407407E-2</v>
      </c>
      <c r="PS117" s="31"/>
      <c r="PT117" s="31"/>
      <c r="PU117" s="31"/>
      <c r="PV117" s="31"/>
      <c r="PW117" s="31"/>
      <c r="PX117" s="31">
        <v>2.2430555555555554E-2</v>
      </c>
      <c r="PY117" s="31"/>
      <c r="PZ117" s="31">
        <v>2.1296296296296299E-2</v>
      </c>
      <c r="QA117" s="31"/>
      <c r="QB117" s="31"/>
      <c r="QC117" s="31">
        <v>2.2951388888888886E-2</v>
      </c>
      <c r="QD117" s="31"/>
      <c r="QE117" s="31">
        <v>2.224537037037037E-2</v>
      </c>
      <c r="QF117" s="31">
        <v>2.0856481481481479E-2</v>
      </c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  <c r="QQ117" s="31">
        <v>1.9444444444444445E-2</v>
      </c>
      <c r="QR117" s="31">
        <v>2.1608796296296296E-2</v>
      </c>
      <c r="QS117" s="31"/>
      <c r="QT117" s="31"/>
      <c r="QU117" s="31"/>
      <c r="QV117" s="31"/>
      <c r="QW117" s="31"/>
      <c r="QX117" s="31"/>
      <c r="QY117" s="31"/>
    </row>
    <row r="118" spans="1:467" x14ac:dyDescent="0.2">
      <c r="A118" s="40" t="s">
        <v>245</v>
      </c>
      <c r="B118" s="101"/>
      <c r="C118" s="101"/>
      <c r="D118" s="101"/>
      <c r="E118" s="41" t="s">
        <v>1</v>
      </c>
      <c r="F118" s="42" t="str">
        <f t="shared" si="22"/>
        <v xml:space="preserve"> </v>
      </c>
      <c r="G118" s="42" t="str">
        <f t="shared" si="23"/>
        <v xml:space="preserve"> </v>
      </c>
      <c r="H118" s="42" t="str">
        <f t="shared" si="24"/>
        <v xml:space="preserve"> </v>
      </c>
      <c r="I118" s="42" t="str">
        <f t="shared" si="25"/>
        <v xml:space="preserve"> </v>
      </c>
      <c r="J118" s="42" t="str">
        <f t="shared" si="26"/>
        <v xml:space="preserve"> </v>
      </c>
      <c r="K118" s="42" t="str">
        <f t="shared" si="27"/>
        <v xml:space="preserve"> </v>
      </c>
      <c r="L118" s="42" t="str">
        <f t="shared" si="28"/>
        <v xml:space="preserve"> </v>
      </c>
      <c r="M118" s="42" t="str">
        <f t="shared" si="29"/>
        <v xml:space="preserve"> </v>
      </c>
      <c r="N118" s="42" t="str">
        <f t="shared" si="30"/>
        <v xml:space="preserve"> </v>
      </c>
      <c r="O118" s="42" t="str">
        <f t="shared" si="31"/>
        <v xml:space="preserve"> </v>
      </c>
      <c r="P118" s="42">
        <f t="shared" si="32"/>
        <v>2.2800925925925929E-2</v>
      </c>
      <c r="Q118" s="42" t="str">
        <f t="shared" si="33"/>
        <v xml:space="preserve"> </v>
      </c>
      <c r="R118" s="42" t="str">
        <f t="shared" si="34"/>
        <v xml:space="preserve"> </v>
      </c>
      <c r="S118" s="42" t="str">
        <f t="shared" si="35"/>
        <v xml:space="preserve"> </v>
      </c>
      <c r="T118" s="42" t="str">
        <f t="shared" si="36"/>
        <v xml:space="preserve"> </v>
      </c>
      <c r="U118" s="42" t="str">
        <f t="shared" si="38"/>
        <v xml:space="preserve"> </v>
      </c>
      <c r="V118" s="42" t="str">
        <f t="shared" si="39"/>
        <v xml:space="preserve"> </v>
      </c>
      <c r="W118" s="42" t="str">
        <f t="shared" si="40"/>
        <v xml:space="preserve"> </v>
      </c>
      <c r="X118" s="92">
        <f t="shared" si="41"/>
        <v>2.2800925925925929E-2</v>
      </c>
      <c r="Y118" s="81">
        <f t="shared" si="42"/>
        <v>1</v>
      </c>
      <c r="Z118" s="98">
        <f t="shared" si="43"/>
        <v>1</v>
      </c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>
        <v>2.2800925925925929E-2</v>
      </c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/>
      <c r="OA118" s="31"/>
      <c r="OB118" s="31"/>
      <c r="OC118" s="31"/>
      <c r="OD118" s="31"/>
      <c r="OE118" s="31"/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  <c r="OP118" s="31"/>
      <c r="OQ118" s="31"/>
      <c r="OR118" s="31"/>
      <c r="OS118" s="31"/>
      <c r="OT118" s="31"/>
      <c r="OU118" s="31"/>
      <c r="OV118" s="31"/>
      <c r="OW118" s="31"/>
      <c r="OX118" s="31"/>
      <c r="OY118" s="31"/>
      <c r="OZ118" s="31"/>
      <c r="PA118" s="31"/>
      <c r="PB118" s="31"/>
      <c r="PC118" s="31"/>
      <c r="PD118" s="31"/>
      <c r="PE118" s="31"/>
      <c r="PF118" s="31"/>
      <c r="PG118" s="31"/>
      <c r="PH118" s="31"/>
      <c r="PI118" s="31"/>
      <c r="PJ118" s="31"/>
      <c r="PK118" s="31"/>
      <c r="PL118" s="31"/>
      <c r="PM118" s="31"/>
      <c r="PN118" s="31"/>
      <c r="PO118" s="31"/>
      <c r="PP118" s="31"/>
      <c r="PQ118" s="31"/>
      <c r="PR118" s="31"/>
      <c r="PS118" s="31"/>
      <c r="PT118" s="31"/>
      <c r="PU118" s="31"/>
      <c r="PV118" s="31"/>
      <c r="PW118" s="31"/>
      <c r="PX118" s="31"/>
      <c r="PY118" s="31"/>
      <c r="PZ118" s="31"/>
      <c r="QA118" s="31"/>
      <c r="QB118" s="31"/>
      <c r="QC118" s="31"/>
      <c r="QD118" s="31"/>
      <c r="QE118" s="31"/>
      <c r="QF118" s="31"/>
      <c r="QG118" s="31"/>
      <c r="QH118" s="31"/>
      <c r="QI118" s="31"/>
      <c r="QJ118" s="31"/>
      <c r="QK118" s="31"/>
      <c r="QL118" s="31"/>
      <c r="QM118" s="31"/>
      <c r="QN118" s="31"/>
      <c r="QO118" s="31"/>
      <c r="QP118" s="31"/>
      <c r="QQ118" s="31"/>
      <c r="QR118" s="31"/>
      <c r="QS118" s="31"/>
      <c r="QT118" s="31"/>
      <c r="QU118" s="31"/>
      <c r="QV118" s="31"/>
      <c r="QW118" s="31"/>
      <c r="QX118" s="31"/>
      <c r="QY118" s="31"/>
    </row>
    <row r="119" spans="1:467" hidden="1" x14ac:dyDescent="0.2">
      <c r="A119" s="40" t="s">
        <v>255</v>
      </c>
      <c r="B119" s="101"/>
      <c r="C119" s="101"/>
      <c r="D119" s="101"/>
      <c r="E119" s="41" t="s">
        <v>1</v>
      </c>
      <c r="F119" s="42" t="str">
        <f t="shared" si="22"/>
        <v xml:space="preserve"> </v>
      </c>
      <c r="G119" s="42" t="str">
        <f t="shared" si="23"/>
        <v xml:space="preserve"> </v>
      </c>
      <c r="H119" s="42" t="str">
        <f t="shared" si="24"/>
        <v xml:space="preserve"> </v>
      </c>
      <c r="I119" s="42" t="str">
        <f t="shared" si="25"/>
        <v xml:space="preserve"> </v>
      </c>
      <c r="J119" s="42" t="str">
        <f t="shared" si="26"/>
        <v xml:space="preserve"> </v>
      </c>
      <c r="K119" s="42" t="str">
        <f t="shared" si="27"/>
        <v xml:space="preserve"> </v>
      </c>
      <c r="L119" s="42" t="str">
        <f t="shared" si="28"/>
        <v xml:space="preserve"> </v>
      </c>
      <c r="M119" s="42" t="str">
        <f t="shared" si="29"/>
        <v xml:space="preserve"> </v>
      </c>
      <c r="N119" s="42" t="str">
        <f t="shared" si="30"/>
        <v xml:space="preserve"> </v>
      </c>
      <c r="O119" s="42" t="str">
        <f t="shared" si="31"/>
        <v xml:space="preserve"> </v>
      </c>
      <c r="P119" s="42">
        <f t="shared" si="32"/>
        <v>2.6793981481481485E-2</v>
      </c>
      <c r="Q119" s="42" t="str">
        <f t="shared" si="33"/>
        <v xml:space="preserve"> </v>
      </c>
      <c r="R119" s="42" t="str">
        <f t="shared" si="34"/>
        <v xml:space="preserve"> </v>
      </c>
      <c r="S119" s="42" t="str">
        <f t="shared" si="35"/>
        <v xml:space="preserve"> </v>
      </c>
      <c r="T119" s="42" t="str">
        <f t="shared" si="36"/>
        <v xml:space="preserve"> </v>
      </c>
      <c r="U119" s="42" t="str">
        <f t="shared" si="38"/>
        <v xml:space="preserve"> </v>
      </c>
      <c r="V119" s="42" t="str">
        <f t="shared" si="39"/>
        <v xml:space="preserve"> </v>
      </c>
      <c r="W119" s="42" t="str">
        <f t="shared" si="40"/>
        <v xml:space="preserve"> </v>
      </c>
      <c r="X119" s="92">
        <f t="shared" si="41"/>
        <v>2.6793981481481485E-2</v>
      </c>
      <c r="Y119" s="81">
        <f t="shared" si="42"/>
        <v>1</v>
      </c>
      <c r="Z119" s="98">
        <f t="shared" si="43"/>
        <v>1</v>
      </c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>
        <v>2.6793981481481485E-2</v>
      </c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  <c r="OP119" s="31"/>
      <c r="OQ119" s="31"/>
      <c r="OR119" s="31"/>
      <c r="OS119" s="31"/>
      <c r="OT119" s="31"/>
      <c r="OU119" s="31"/>
      <c r="OV119" s="31"/>
      <c r="OW119" s="31"/>
      <c r="OX119" s="31"/>
      <c r="OY119" s="31"/>
      <c r="OZ119" s="31"/>
      <c r="PA119" s="31"/>
      <c r="PB119" s="31"/>
      <c r="PC119" s="31"/>
      <c r="PD119" s="31"/>
      <c r="PE119" s="31"/>
      <c r="PF119" s="31"/>
      <c r="PG119" s="31"/>
      <c r="PH119" s="31"/>
      <c r="PI119" s="31"/>
      <c r="PJ119" s="31"/>
      <c r="PK119" s="31"/>
      <c r="PL119" s="31"/>
      <c r="PM119" s="31"/>
      <c r="PN119" s="31"/>
      <c r="PO119" s="31"/>
      <c r="PP119" s="31"/>
      <c r="PQ119" s="31"/>
      <c r="PR119" s="31"/>
      <c r="PS119" s="31"/>
      <c r="PT119" s="31"/>
      <c r="PU119" s="31"/>
      <c r="PV119" s="31"/>
      <c r="PW119" s="31"/>
      <c r="PX119" s="31"/>
      <c r="PY119" s="31"/>
      <c r="PZ119" s="31"/>
      <c r="QA119" s="31"/>
      <c r="QB119" s="31"/>
      <c r="QC119" s="31"/>
      <c r="QD119" s="31"/>
      <c r="QE119" s="31"/>
      <c r="QF119" s="31"/>
      <c r="QG119" s="31"/>
      <c r="QH119" s="31"/>
      <c r="QI119" s="31"/>
      <c r="QJ119" s="31"/>
      <c r="QK119" s="31"/>
      <c r="QL119" s="31"/>
      <c r="QM119" s="31"/>
      <c r="QN119" s="31"/>
      <c r="QO119" s="31"/>
      <c r="QP119" s="31"/>
      <c r="QQ119" s="31"/>
      <c r="QR119" s="31"/>
      <c r="QS119" s="31"/>
      <c r="QT119" s="31"/>
      <c r="QU119" s="31"/>
      <c r="QV119" s="31"/>
      <c r="QW119" s="31"/>
      <c r="QX119" s="31"/>
      <c r="QY119" s="31"/>
    </row>
    <row r="120" spans="1:467" x14ac:dyDescent="0.2">
      <c r="A120" s="40" t="s">
        <v>355</v>
      </c>
      <c r="B120" s="101"/>
      <c r="C120" s="101"/>
      <c r="D120" s="101"/>
      <c r="E120" s="41" t="s">
        <v>1</v>
      </c>
      <c r="F120" s="42" t="str">
        <f t="shared" si="22"/>
        <v xml:space="preserve"> </v>
      </c>
      <c r="G120" s="42" t="str">
        <f t="shared" si="23"/>
        <v xml:space="preserve"> </v>
      </c>
      <c r="H120" s="42" t="str">
        <f t="shared" si="24"/>
        <v xml:space="preserve"> </v>
      </c>
      <c r="I120" s="42" t="str">
        <f t="shared" si="25"/>
        <v xml:space="preserve"> </v>
      </c>
      <c r="J120" s="42" t="str">
        <f t="shared" si="26"/>
        <v xml:space="preserve"> </v>
      </c>
      <c r="K120" s="42" t="str">
        <f t="shared" si="27"/>
        <v xml:space="preserve"> </v>
      </c>
      <c r="L120" s="42" t="str">
        <f t="shared" si="28"/>
        <v xml:space="preserve"> </v>
      </c>
      <c r="M120" s="42" t="str">
        <f t="shared" si="29"/>
        <v xml:space="preserve"> </v>
      </c>
      <c r="N120" s="42" t="str">
        <f t="shared" si="30"/>
        <v xml:space="preserve"> </v>
      </c>
      <c r="O120" s="42" t="str">
        <f t="shared" si="31"/>
        <v xml:space="preserve"> </v>
      </c>
      <c r="P120" s="42" t="str">
        <f t="shared" si="32"/>
        <v xml:space="preserve"> </v>
      </c>
      <c r="Q120" s="42" t="str">
        <f t="shared" si="33"/>
        <v xml:space="preserve"> </v>
      </c>
      <c r="R120" s="42" t="str">
        <f t="shared" si="34"/>
        <v xml:space="preserve"> </v>
      </c>
      <c r="S120" s="42" t="str">
        <f t="shared" si="35"/>
        <v xml:space="preserve"> </v>
      </c>
      <c r="T120" s="42">
        <f t="shared" si="36"/>
        <v>2.7777777777777776E-2</v>
      </c>
      <c r="U120" s="42" t="str">
        <f t="shared" si="38"/>
        <v xml:space="preserve"> </v>
      </c>
      <c r="V120" s="42" t="str">
        <f t="shared" si="39"/>
        <v xml:space="preserve"> </v>
      </c>
      <c r="W120" s="42" t="str">
        <f t="shared" si="40"/>
        <v xml:space="preserve"> </v>
      </c>
      <c r="X120" s="92">
        <f t="shared" si="41"/>
        <v>2.7777777777777776E-2</v>
      </c>
      <c r="Y120" s="81">
        <f t="shared" si="42"/>
        <v>1</v>
      </c>
      <c r="Z120" s="98">
        <f t="shared" si="43"/>
        <v>1</v>
      </c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>
        <v>2.7777777777777776E-2</v>
      </c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  <c r="NN120" s="31"/>
      <c r="NO120" s="31"/>
      <c r="NP120" s="31"/>
      <c r="NQ120" s="31"/>
      <c r="NR120" s="31"/>
      <c r="NS120" s="31"/>
      <c r="NT120" s="31"/>
      <c r="NU120" s="31"/>
      <c r="NV120" s="31"/>
      <c r="NW120" s="31"/>
      <c r="NX120" s="31"/>
      <c r="NY120" s="31"/>
      <c r="NZ120" s="31"/>
      <c r="OA120" s="31"/>
      <c r="OB120" s="31"/>
      <c r="OC120" s="31"/>
      <c r="OD120" s="31"/>
      <c r="OE120" s="31"/>
      <c r="OF120" s="31"/>
      <c r="OG120" s="31"/>
      <c r="OH120" s="31"/>
      <c r="OI120" s="31"/>
      <c r="OJ120" s="31"/>
      <c r="OK120" s="31"/>
      <c r="OL120" s="31"/>
      <c r="OM120" s="31"/>
      <c r="ON120" s="31"/>
      <c r="OO120" s="31"/>
      <c r="OP120" s="31"/>
      <c r="OQ120" s="31"/>
      <c r="OR120" s="31"/>
      <c r="OS120" s="31"/>
      <c r="OT120" s="31"/>
      <c r="OU120" s="31"/>
      <c r="OV120" s="31"/>
      <c r="OW120" s="31"/>
      <c r="OX120" s="31"/>
      <c r="OY120" s="31"/>
      <c r="OZ120" s="31"/>
      <c r="PA120" s="31"/>
      <c r="PB120" s="31"/>
      <c r="PC120" s="31"/>
      <c r="PD120" s="31"/>
      <c r="PE120" s="31"/>
      <c r="PF120" s="31"/>
      <c r="PG120" s="31"/>
      <c r="PH120" s="31"/>
      <c r="PI120" s="31"/>
      <c r="PJ120" s="31"/>
      <c r="PK120" s="31"/>
      <c r="PL120" s="31"/>
      <c r="PM120" s="31"/>
      <c r="PN120" s="31"/>
      <c r="PO120" s="31"/>
      <c r="PP120" s="31"/>
      <c r="PQ120" s="31"/>
      <c r="PR120" s="31"/>
      <c r="PS120" s="31"/>
      <c r="PT120" s="31"/>
      <c r="PU120" s="31"/>
      <c r="PV120" s="31"/>
      <c r="PW120" s="31"/>
      <c r="PX120" s="31"/>
      <c r="PY120" s="31"/>
      <c r="PZ120" s="31"/>
      <c r="QA120" s="31"/>
      <c r="QB120" s="31"/>
      <c r="QC120" s="31"/>
      <c r="QD120" s="31"/>
      <c r="QE120" s="31"/>
      <c r="QF120" s="31"/>
      <c r="QG120" s="31"/>
      <c r="QH120" s="31"/>
      <c r="QI120" s="31"/>
      <c r="QJ120" s="31"/>
      <c r="QK120" s="31"/>
      <c r="QL120" s="31"/>
      <c r="QM120" s="31"/>
      <c r="QN120" s="31"/>
      <c r="QO120" s="31"/>
      <c r="QP120" s="31"/>
      <c r="QQ120" s="31"/>
      <c r="QR120" s="31"/>
      <c r="QS120" s="31"/>
      <c r="QT120" s="31"/>
      <c r="QU120" s="31"/>
      <c r="QV120" s="31"/>
      <c r="QW120" s="31"/>
      <c r="QX120" s="31"/>
      <c r="QY120" s="31"/>
    </row>
    <row r="121" spans="1:467" x14ac:dyDescent="0.2">
      <c r="A121" s="40" t="s">
        <v>356</v>
      </c>
      <c r="B121" s="101"/>
      <c r="C121" s="101"/>
      <c r="D121" s="101"/>
      <c r="E121" s="41" t="s">
        <v>1</v>
      </c>
      <c r="F121" s="42" t="str">
        <f t="shared" si="22"/>
        <v xml:space="preserve"> </v>
      </c>
      <c r="G121" s="42" t="str">
        <f t="shared" si="23"/>
        <v xml:space="preserve"> </v>
      </c>
      <c r="H121" s="42" t="str">
        <f t="shared" si="24"/>
        <v xml:space="preserve"> </v>
      </c>
      <c r="I121" s="42" t="str">
        <f t="shared" si="25"/>
        <v xml:space="preserve"> </v>
      </c>
      <c r="J121" s="42" t="str">
        <f t="shared" si="26"/>
        <v xml:space="preserve"> </v>
      </c>
      <c r="K121" s="42" t="str">
        <f t="shared" si="27"/>
        <v xml:space="preserve"> </v>
      </c>
      <c r="L121" s="42" t="str">
        <f t="shared" si="28"/>
        <v xml:space="preserve"> </v>
      </c>
      <c r="M121" s="42" t="str">
        <f t="shared" si="29"/>
        <v xml:space="preserve"> </v>
      </c>
      <c r="N121" s="42" t="str">
        <f t="shared" si="30"/>
        <v xml:space="preserve"> </v>
      </c>
      <c r="O121" s="42" t="str">
        <f t="shared" si="31"/>
        <v xml:space="preserve"> </v>
      </c>
      <c r="P121" s="42" t="str">
        <f t="shared" si="32"/>
        <v xml:space="preserve"> </v>
      </c>
      <c r="Q121" s="42" t="str">
        <f t="shared" si="33"/>
        <v xml:space="preserve"> </v>
      </c>
      <c r="R121" s="42" t="str">
        <f t="shared" si="34"/>
        <v xml:space="preserve"> </v>
      </c>
      <c r="S121" s="42" t="str">
        <f t="shared" si="35"/>
        <v xml:space="preserve"> </v>
      </c>
      <c r="T121" s="42">
        <f t="shared" si="36"/>
        <v>2.7777777777777776E-2</v>
      </c>
      <c r="U121" s="42" t="str">
        <f t="shared" si="38"/>
        <v xml:space="preserve"> </v>
      </c>
      <c r="V121" s="42" t="str">
        <f t="shared" si="39"/>
        <v xml:space="preserve"> </v>
      </c>
      <c r="W121" s="42" t="str">
        <f t="shared" si="40"/>
        <v xml:space="preserve"> </v>
      </c>
      <c r="X121" s="92">
        <f t="shared" si="41"/>
        <v>2.7777777777777776E-2</v>
      </c>
      <c r="Y121" s="81">
        <f t="shared" si="42"/>
        <v>1</v>
      </c>
      <c r="Z121" s="98">
        <f t="shared" si="43"/>
        <v>1</v>
      </c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>
        <v>2.7777777777777776E-2</v>
      </c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  <c r="OL121" s="31"/>
      <c r="OM121" s="31"/>
      <c r="ON121" s="31"/>
      <c r="OO121" s="31"/>
      <c r="OP121" s="31"/>
      <c r="OQ121" s="31"/>
      <c r="OR121" s="31"/>
      <c r="OS121" s="31"/>
      <c r="OT121" s="31"/>
      <c r="OU121" s="31"/>
      <c r="OV121" s="31"/>
      <c r="OW121" s="31"/>
      <c r="OX121" s="31"/>
      <c r="OY121" s="31"/>
      <c r="OZ121" s="31"/>
      <c r="PA121" s="31"/>
      <c r="PB121" s="31"/>
      <c r="PC121" s="31"/>
      <c r="PD121" s="31"/>
      <c r="PE121" s="31"/>
      <c r="PF121" s="31"/>
      <c r="PG121" s="31"/>
      <c r="PH121" s="31"/>
      <c r="PI121" s="31"/>
      <c r="PJ121" s="31"/>
      <c r="PK121" s="31"/>
      <c r="PL121" s="31"/>
      <c r="PM121" s="31"/>
      <c r="PN121" s="31"/>
      <c r="PO121" s="31"/>
      <c r="PP121" s="31"/>
      <c r="PQ121" s="31"/>
      <c r="PR121" s="31"/>
      <c r="PS121" s="31"/>
      <c r="PT121" s="31"/>
      <c r="PU121" s="31"/>
      <c r="PV121" s="31"/>
      <c r="PW121" s="31"/>
      <c r="PX121" s="31"/>
      <c r="PY121" s="31"/>
      <c r="PZ121" s="31"/>
      <c r="QA121" s="31"/>
      <c r="QB121" s="31"/>
      <c r="QC121" s="31"/>
      <c r="QD121" s="31"/>
      <c r="QE121" s="31"/>
      <c r="QF121" s="31"/>
      <c r="QG121" s="31"/>
      <c r="QH121" s="31"/>
      <c r="QI121" s="31"/>
      <c r="QJ121" s="31"/>
      <c r="QK121" s="31"/>
      <c r="QL121" s="31"/>
      <c r="QM121" s="31"/>
      <c r="QN121" s="31"/>
      <c r="QO121" s="31"/>
      <c r="QP121" s="31"/>
      <c r="QQ121" s="31"/>
      <c r="QR121" s="31"/>
      <c r="QS121" s="31"/>
      <c r="QT121" s="31"/>
      <c r="QU121" s="31"/>
      <c r="QV121" s="31"/>
      <c r="QW121" s="31"/>
      <c r="QX121" s="31"/>
      <c r="QY121" s="31"/>
    </row>
    <row r="122" spans="1:467" hidden="1" x14ac:dyDescent="0.2">
      <c r="A122" s="40" t="s">
        <v>273</v>
      </c>
      <c r="B122" s="101"/>
      <c r="C122" s="101"/>
      <c r="D122" s="101"/>
      <c r="E122" s="41" t="s">
        <v>1</v>
      </c>
      <c r="F122" s="42" t="str">
        <f t="shared" si="22"/>
        <v xml:space="preserve"> </v>
      </c>
      <c r="G122" s="42" t="str">
        <f t="shared" si="23"/>
        <v xml:space="preserve"> </v>
      </c>
      <c r="H122" s="42" t="str">
        <f t="shared" si="24"/>
        <v xml:space="preserve"> </v>
      </c>
      <c r="I122" s="42" t="str">
        <f t="shared" si="25"/>
        <v xml:space="preserve"> </v>
      </c>
      <c r="J122" s="42" t="str">
        <f t="shared" si="26"/>
        <v xml:space="preserve"> </v>
      </c>
      <c r="K122" s="42" t="str">
        <f t="shared" si="27"/>
        <v xml:space="preserve"> </v>
      </c>
      <c r="L122" s="42" t="str">
        <f t="shared" si="28"/>
        <v xml:space="preserve"> </v>
      </c>
      <c r="M122" s="42" t="str">
        <f t="shared" si="29"/>
        <v xml:space="preserve"> </v>
      </c>
      <c r="N122" s="42" t="str">
        <f t="shared" si="30"/>
        <v xml:space="preserve"> </v>
      </c>
      <c r="O122" s="42" t="str">
        <f t="shared" si="31"/>
        <v xml:space="preserve"> </v>
      </c>
      <c r="P122" s="42">
        <f t="shared" si="32"/>
        <v>2.8645833333333332E-2</v>
      </c>
      <c r="Q122" s="42" t="str">
        <f t="shared" si="33"/>
        <v xml:space="preserve"> </v>
      </c>
      <c r="R122" s="42" t="str">
        <f t="shared" si="34"/>
        <v xml:space="preserve"> </v>
      </c>
      <c r="S122" s="42" t="str">
        <f t="shared" si="35"/>
        <v xml:space="preserve"> </v>
      </c>
      <c r="T122" s="42" t="str">
        <f t="shared" si="36"/>
        <v xml:space="preserve"> </v>
      </c>
      <c r="U122" s="42" t="str">
        <f t="shared" si="38"/>
        <v xml:space="preserve"> </v>
      </c>
      <c r="V122" s="42" t="str">
        <f t="shared" si="39"/>
        <v xml:space="preserve"> </v>
      </c>
      <c r="W122" s="42" t="str">
        <f t="shared" si="40"/>
        <v xml:space="preserve"> </v>
      </c>
      <c r="X122" s="92">
        <f t="shared" si="41"/>
        <v>2.8645833333333332E-2</v>
      </c>
      <c r="Y122" s="81">
        <f t="shared" si="42"/>
        <v>1</v>
      </c>
      <c r="Z122" s="98">
        <f t="shared" si="43"/>
        <v>1</v>
      </c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>
        <v>2.8645833333333332E-2</v>
      </c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  <c r="NN122" s="31"/>
      <c r="NO122" s="31"/>
      <c r="NP122" s="31"/>
      <c r="NQ122" s="31"/>
      <c r="NR122" s="31"/>
      <c r="NS122" s="31"/>
      <c r="NT122" s="31"/>
      <c r="NU122" s="31"/>
      <c r="NV122" s="31"/>
      <c r="NW122" s="31"/>
      <c r="NX122" s="31"/>
      <c r="NY122" s="31"/>
      <c r="NZ122" s="31"/>
      <c r="OA122" s="31"/>
      <c r="OB122" s="31"/>
      <c r="OC122" s="31"/>
      <c r="OD122" s="31"/>
      <c r="OE122" s="31"/>
      <c r="OF122" s="31"/>
      <c r="OG122" s="31"/>
      <c r="OH122" s="31"/>
      <c r="OI122" s="31"/>
      <c r="OJ122" s="31"/>
      <c r="OK122" s="31"/>
      <c r="OL122" s="31"/>
      <c r="OM122" s="31"/>
      <c r="ON122" s="31"/>
      <c r="OO122" s="31"/>
      <c r="OP122" s="31"/>
      <c r="OQ122" s="31"/>
      <c r="OR122" s="31"/>
      <c r="OS122" s="31"/>
      <c r="OT122" s="31"/>
      <c r="OU122" s="31"/>
      <c r="OV122" s="31"/>
      <c r="OW122" s="31"/>
      <c r="OX122" s="31"/>
      <c r="OY122" s="31"/>
      <c r="OZ122" s="31"/>
      <c r="PA122" s="31"/>
      <c r="PB122" s="31"/>
      <c r="PC122" s="31"/>
      <c r="PD122" s="31"/>
      <c r="PE122" s="31"/>
      <c r="PF122" s="31"/>
      <c r="PG122" s="31"/>
      <c r="PH122" s="31"/>
      <c r="PI122" s="31"/>
      <c r="PJ122" s="31"/>
      <c r="PK122" s="31"/>
      <c r="PL122" s="31"/>
      <c r="PM122" s="31"/>
      <c r="PN122" s="31"/>
      <c r="PO122" s="31"/>
      <c r="PP122" s="31"/>
      <c r="PQ122" s="31"/>
      <c r="PR122" s="31"/>
      <c r="PS122" s="31"/>
      <c r="PT122" s="31"/>
      <c r="PU122" s="31"/>
      <c r="PV122" s="31"/>
      <c r="PW122" s="31"/>
      <c r="PX122" s="31"/>
      <c r="PY122" s="31"/>
      <c r="PZ122" s="31"/>
      <c r="QA122" s="31"/>
      <c r="QB122" s="31"/>
      <c r="QC122" s="31"/>
      <c r="QD122" s="31"/>
      <c r="QE122" s="31"/>
      <c r="QF122" s="31"/>
      <c r="QG122" s="31"/>
      <c r="QH122" s="31"/>
      <c r="QI122" s="31"/>
      <c r="QJ122" s="31"/>
      <c r="QK122" s="31"/>
      <c r="QL122" s="31"/>
      <c r="QM122" s="31"/>
      <c r="QN122" s="31"/>
      <c r="QO122" s="31"/>
      <c r="QP122" s="31"/>
      <c r="QQ122" s="31"/>
      <c r="QR122" s="31"/>
      <c r="QS122" s="31"/>
      <c r="QT122" s="31"/>
      <c r="QU122" s="31"/>
      <c r="QV122" s="31"/>
      <c r="QW122" s="31"/>
      <c r="QX122" s="31"/>
      <c r="QY122" s="31"/>
    </row>
    <row r="123" spans="1:467" hidden="1" x14ac:dyDescent="0.2">
      <c r="A123" s="40" t="s">
        <v>71</v>
      </c>
      <c r="B123" s="101"/>
      <c r="C123" s="101"/>
      <c r="D123" s="101"/>
      <c r="E123" s="41" t="s">
        <v>1</v>
      </c>
      <c r="F123" s="42" t="str">
        <f t="shared" si="22"/>
        <v xml:space="preserve"> </v>
      </c>
      <c r="G123" s="42" t="str">
        <f t="shared" si="23"/>
        <v xml:space="preserve"> </v>
      </c>
      <c r="H123" s="42" t="str">
        <f t="shared" si="24"/>
        <v xml:space="preserve"> </v>
      </c>
      <c r="I123" s="42">
        <f t="shared" si="25"/>
        <v>3.4317129629629628E-2</v>
      </c>
      <c r="J123" s="42" t="str">
        <f t="shared" si="26"/>
        <v xml:space="preserve"> </v>
      </c>
      <c r="K123" s="42" t="str">
        <f t="shared" si="27"/>
        <v xml:space="preserve"> </v>
      </c>
      <c r="L123" s="42" t="str">
        <f t="shared" si="28"/>
        <v xml:space="preserve"> </v>
      </c>
      <c r="M123" s="42" t="str">
        <f t="shared" si="29"/>
        <v xml:space="preserve"> </v>
      </c>
      <c r="N123" s="42" t="str">
        <f t="shared" si="30"/>
        <v xml:space="preserve"> </v>
      </c>
      <c r="O123" s="42" t="str">
        <f t="shared" si="31"/>
        <v xml:space="preserve"> </v>
      </c>
      <c r="P123" s="42" t="str">
        <f t="shared" si="32"/>
        <v xml:space="preserve"> </v>
      </c>
      <c r="Q123" s="42" t="str">
        <f t="shared" si="33"/>
        <v xml:space="preserve"> </v>
      </c>
      <c r="R123" s="42" t="str">
        <f t="shared" si="34"/>
        <v xml:space="preserve"> </v>
      </c>
      <c r="S123" s="42" t="str">
        <f t="shared" si="35"/>
        <v xml:space="preserve"> </v>
      </c>
      <c r="T123" s="42" t="str">
        <f t="shared" si="36"/>
        <v xml:space="preserve"> </v>
      </c>
      <c r="U123" s="42" t="str">
        <f t="shared" si="38"/>
        <v xml:space="preserve"> </v>
      </c>
      <c r="V123" s="42" t="str">
        <f t="shared" si="39"/>
        <v xml:space="preserve"> </v>
      </c>
      <c r="W123" s="42" t="str">
        <f t="shared" si="40"/>
        <v xml:space="preserve"> </v>
      </c>
      <c r="X123" s="92">
        <f t="shared" si="41"/>
        <v>3.4317129629629628E-2</v>
      </c>
      <c r="Y123" s="81">
        <f t="shared" si="42"/>
        <v>1</v>
      </c>
      <c r="Z123" s="98">
        <f t="shared" si="43"/>
        <v>1</v>
      </c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>
        <v>3.4317129629629628E-2</v>
      </c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  <c r="NN123" s="31"/>
      <c r="NO123" s="31"/>
      <c r="NP123" s="31"/>
      <c r="NQ123" s="31"/>
      <c r="NR123" s="31"/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  <c r="OE123" s="31"/>
      <c r="OF123" s="31"/>
      <c r="OG123" s="31"/>
      <c r="OH123" s="31"/>
      <c r="OI123" s="31"/>
      <c r="OJ123" s="31"/>
      <c r="OK123" s="31"/>
      <c r="OL123" s="31"/>
      <c r="OM123" s="31"/>
      <c r="ON123" s="31"/>
      <c r="OO123" s="31"/>
      <c r="OP123" s="31"/>
      <c r="OQ123" s="31"/>
      <c r="OR123" s="31"/>
      <c r="OS123" s="31"/>
      <c r="OT123" s="31"/>
      <c r="OU123" s="31"/>
      <c r="OV123" s="31"/>
      <c r="OW123" s="31"/>
      <c r="OX123" s="31"/>
      <c r="OY123" s="31"/>
      <c r="OZ123" s="31"/>
      <c r="PA123" s="31"/>
      <c r="PB123" s="31"/>
      <c r="PC123" s="31"/>
      <c r="PD123" s="31"/>
      <c r="PE123" s="31"/>
      <c r="PF123" s="31"/>
      <c r="PG123" s="31"/>
      <c r="PH123" s="31"/>
      <c r="PI123" s="31"/>
      <c r="PJ123" s="31"/>
      <c r="PK123" s="31"/>
      <c r="PL123" s="31"/>
      <c r="PM123" s="31"/>
      <c r="PN123" s="31"/>
      <c r="PO123" s="31"/>
      <c r="PP123" s="31"/>
      <c r="PQ123" s="31"/>
      <c r="PR123" s="31"/>
      <c r="PS123" s="31"/>
      <c r="PT123" s="31"/>
      <c r="PU123" s="31"/>
      <c r="PV123" s="31"/>
      <c r="PW123" s="31"/>
      <c r="PX123" s="31"/>
      <c r="PY123" s="31"/>
      <c r="PZ123" s="31"/>
      <c r="QA123" s="31"/>
      <c r="QB123" s="31"/>
      <c r="QC123" s="31"/>
      <c r="QD123" s="31"/>
      <c r="QE123" s="31"/>
      <c r="QF123" s="31"/>
      <c r="QG123" s="31"/>
      <c r="QH123" s="31"/>
      <c r="QI123" s="31"/>
      <c r="QJ123" s="31"/>
      <c r="QK123" s="31"/>
      <c r="QL123" s="31"/>
      <c r="QM123" s="31"/>
      <c r="QN123" s="31"/>
      <c r="QO123" s="31"/>
      <c r="QP123" s="31"/>
      <c r="QQ123" s="31"/>
      <c r="QR123" s="31"/>
      <c r="QS123" s="31"/>
      <c r="QT123" s="31"/>
      <c r="QU123" s="31"/>
      <c r="QV123" s="31"/>
      <c r="QW123" s="31"/>
      <c r="QX123" s="31"/>
      <c r="QY123" s="31"/>
    </row>
    <row r="124" spans="1:467" x14ac:dyDescent="0.2">
      <c r="A124" s="40" t="s">
        <v>238</v>
      </c>
      <c r="B124" s="101"/>
      <c r="C124" s="101"/>
      <c r="D124" s="101"/>
      <c r="E124" s="41" t="s">
        <v>1</v>
      </c>
      <c r="F124" s="42" t="str">
        <f t="shared" si="22"/>
        <v xml:space="preserve"> </v>
      </c>
      <c r="G124" s="42" t="str">
        <f t="shared" si="23"/>
        <v xml:space="preserve"> </v>
      </c>
      <c r="H124" s="42" t="str">
        <f t="shared" si="24"/>
        <v xml:space="preserve"> </v>
      </c>
      <c r="I124" s="42" t="str">
        <f t="shared" si="25"/>
        <v xml:space="preserve"> </v>
      </c>
      <c r="J124" s="42" t="str">
        <f t="shared" si="26"/>
        <v xml:space="preserve"> </v>
      </c>
      <c r="K124" s="42" t="str">
        <f t="shared" si="27"/>
        <v xml:space="preserve"> </v>
      </c>
      <c r="L124" s="42" t="str">
        <f t="shared" si="28"/>
        <v xml:space="preserve"> </v>
      </c>
      <c r="M124" s="42" t="str">
        <f t="shared" si="29"/>
        <v xml:space="preserve"> </v>
      </c>
      <c r="N124" s="42" t="str">
        <f t="shared" si="30"/>
        <v xml:space="preserve"> </v>
      </c>
      <c r="O124" s="42" t="str">
        <f t="shared" si="31"/>
        <v xml:space="preserve"> </v>
      </c>
      <c r="P124" s="42" t="str">
        <f t="shared" si="32"/>
        <v xml:space="preserve"> </v>
      </c>
      <c r="Q124" s="42" t="str">
        <f t="shared" si="33"/>
        <v xml:space="preserve"> </v>
      </c>
      <c r="R124" s="42" t="str">
        <f t="shared" si="34"/>
        <v xml:space="preserve"> </v>
      </c>
      <c r="S124" s="42" t="str">
        <f t="shared" si="35"/>
        <v xml:space="preserve"> </v>
      </c>
      <c r="T124" s="42" t="str">
        <f t="shared" si="36"/>
        <v xml:space="preserve"> </v>
      </c>
      <c r="U124" s="42" t="str">
        <f t="shared" si="38"/>
        <v xml:space="preserve"> </v>
      </c>
      <c r="V124" s="42" t="str">
        <f t="shared" si="39"/>
        <v xml:space="preserve"> </v>
      </c>
      <c r="W124" s="42" t="str">
        <f t="shared" si="40"/>
        <v xml:space="preserve"> </v>
      </c>
      <c r="X124" s="92" t="str">
        <f t="shared" si="41"/>
        <v xml:space="preserve"> </v>
      </c>
      <c r="Y124" s="81">
        <f t="shared" si="42"/>
        <v>1</v>
      </c>
      <c r="Z124" s="98">
        <f t="shared" si="43"/>
        <v>11</v>
      </c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 t="s">
        <v>86</v>
      </c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  <c r="NN124" s="31"/>
      <c r="NO124" s="31"/>
      <c r="NP124" s="31"/>
      <c r="NQ124" s="31"/>
      <c r="NR124" s="31"/>
      <c r="NS124" s="31"/>
      <c r="NT124" s="31"/>
      <c r="NU124" s="31"/>
      <c r="NV124" s="31"/>
      <c r="NW124" s="31"/>
      <c r="NX124" s="31"/>
      <c r="NY124" s="31"/>
      <c r="NZ124" s="31"/>
      <c r="OA124" s="31"/>
      <c r="OB124" s="31"/>
      <c r="OC124" s="31"/>
      <c r="OD124" s="31"/>
      <c r="OE124" s="31"/>
      <c r="OF124" s="31"/>
      <c r="OG124" s="31"/>
      <c r="OH124" s="31"/>
      <c r="OI124" s="31"/>
      <c r="OJ124" s="31"/>
      <c r="OK124" s="31"/>
      <c r="OL124" s="31"/>
      <c r="OM124" s="31"/>
      <c r="ON124" s="31"/>
      <c r="OO124" s="31"/>
      <c r="OP124" s="31"/>
      <c r="OQ124" s="31"/>
      <c r="OR124" s="31"/>
      <c r="OS124" s="31"/>
      <c r="OT124" s="31"/>
      <c r="OU124" s="31"/>
      <c r="OV124" s="31"/>
      <c r="OW124" s="31"/>
      <c r="OX124" s="31"/>
      <c r="OY124" s="31"/>
      <c r="OZ124" s="31"/>
      <c r="PA124" s="31"/>
      <c r="PB124" s="31"/>
      <c r="PC124" s="31"/>
      <c r="PD124" s="31"/>
      <c r="PE124" s="31"/>
      <c r="PF124" s="31"/>
      <c r="PG124" s="31"/>
      <c r="PH124" s="31"/>
      <c r="PI124" s="31"/>
      <c r="PJ124" s="31"/>
      <c r="PK124" s="31"/>
      <c r="PL124" s="31"/>
      <c r="PM124" s="31"/>
      <c r="PN124" s="31"/>
      <c r="PO124" s="31"/>
      <c r="PP124" s="31"/>
      <c r="PQ124" s="31"/>
      <c r="PR124" s="31"/>
      <c r="PS124" s="31"/>
      <c r="PT124" s="31"/>
      <c r="PU124" s="31"/>
      <c r="PV124" s="31"/>
      <c r="PW124" s="31"/>
      <c r="PX124" s="31"/>
      <c r="PY124" s="31"/>
      <c r="PZ124" s="31"/>
      <c r="QA124" s="31"/>
      <c r="QB124" s="31"/>
      <c r="QC124" s="31"/>
      <c r="QD124" s="31"/>
      <c r="QE124" s="31"/>
      <c r="QF124" s="31"/>
      <c r="QG124" s="31"/>
      <c r="QH124" s="31"/>
      <c r="QI124" s="31"/>
      <c r="QJ124" s="31"/>
      <c r="QK124" s="31"/>
      <c r="QL124" s="31"/>
      <c r="QM124" s="31"/>
      <c r="QN124" s="31"/>
      <c r="QO124" s="31"/>
      <c r="QP124" s="31"/>
      <c r="QQ124" s="31"/>
      <c r="QR124" s="31"/>
      <c r="QS124" s="31"/>
      <c r="QT124" s="31"/>
      <c r="QU124" s="31"/>
      <c r="QV124" s="31"/>
      <c r="QW124" s="31"/>
      <c r="QX124" s="31"/>
      <c r="QY124" s="31"/>
    </row>
    <row r="125" spans="1:467" x14ac:dyDescent="0.2">
      <c r="A125" s="40" t="s">
        <v>291</v>
      </c>
      <c r="B125" s="101"/>
      <c r="C125" s="101"/>
      <c r="D125" s="101"/>
      <c r="E125" s="41" t="s">
        <v>1</v>
      </c>
      <c r="F125" s="42" t="str">
        <f t="shared" si="22"/>
        <v xml:space="preserve"> </v>
      </c>
      <c r="G125" s="42" t="str">
        <f t="shared" si="23"/>
        <v xml:space="preserve"> </v>
      </c>
      <c r="H125" s="42" t="str">
        <f t="shared" si="24"/>
        <v xml:space="preserve"> </v>
      </c>
      <c r="I125" s="42" t="str">
        <f t="shared" si="25"/>
        <v xml:space="preserve"> </v>
      </c>
      <c r="J125" s="42" t="str">
        <f t="shared" si="26"/>
        <v xml:space="preserve"> </v>
      </c>
      <c r="K125" s="42" t="str">
        <f t="shared" si="27"/>
        <v xml:space="preserve"> </v>
      </c>
      <c r="L125" s="42" t="str">
        <f t="shared" si="28"/>
        <v xml:space="preserve"> </v>
      </c>
      <c r="M125" s="42" t="str">
        <f t="shared" si="29"/>
        <v xml:space="preserve"> </v>
      </c>
      <c r="N125" s="42" t="str">
        <f t="shared" si="30"/>
        <v xml:space="preserve"> </v>
      </c>
      <c r="O125" s="42" t="str">
        <f t="shared" si="31"/>
        <v xml:space="preserve"> </v>
      </c>
      <c r="P125" s="42" t="str">
        <f t="shared" si="32"/>
        <v xml:space="preserve"> </v>
      </c>
      <c r="Q125" s="42" t="str">
        <f t="shared" si="33"/>
        <v xml:space="preserve"> </v>
      </c>
      <c r="R125" s="42" t="str">
        <f t="shared" si="34"/>
        <v xml:space="preserve"> </v>
      </c>
      <c r="S125" s="42" t="str">
        <f t="shared" si="35"/>
        <v xml:space="preserve"> </v>
      </c>
      <c r="T125" s="42" t="str">
        <f t="shared" si="36"/>
        <v xml:space="preserve"> </v>
      </c>
      <c r="U125" s="42" t="str">
        <f t="shared" si="38"/>
        <v xml:space="preserve"> </v>
      </c>
      <c r="V125" s="42" t="str">
        <f t="shared" si="39"/>
        <v xml:space="preserve"> </v>
      </c>
      <c r="W125" s="42" t="str">
        <f t="shared" si="40"/>
        <v xml:space="preserve"> </v>
      </c>
      <c r="X125" s="92" t="str">
        <f t="shared" si="41"/>
        <v xml:space="preserve"> </v>
      </c>
      <c r="Y125" s="81">
        <f t="shared" si="42"/>
        <v>0</v>
      </c>
      <c r="Z125" s="98">
        <f t="shared" si="43"/>
        <v>0</v>
      </c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  <c r="NN125" s="31"/>
      <c r="NO125" s="31"/>
      <c r="NP125" s="31"/>
      <c r="NQ125" s="31"/>
      <c r="NR125" s="31"/>
      <c r="NS125" s="31"/>
      <c r="NT125" s="31"/>
      <c r="NU125" s="31"/>
      <c r="NV125" s="31"/>
      <c r="NW125" s="31"/>
      <c r="NX125" s="31"/>
      <c r="NY125" s="31"/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  <c r="OL125" s="31"/>
      <c r="OM125" s="31"/>
      <c r="ON125" s="31"/>
      <c r="OO125" s="31"/>
      <c r="OP125" s="31"/>
      <c r="OQ125" s="31"/>
      <c r="OR125" s="31"/>
      <c r="OS125" s="31"/>
      <c r="OT125" s="31"/>
      <c r="OU125" s="31"/>
      <c r="OV125" s="31"/>
      <c r="OW125" s="31"/>
      <c r="OX125" s="31"/>
      <c r="OY125" s="31"/>
      <c r="OZ125" s="31"/>
      <c r="PA125" s="31"/>
      <c r="PB125" s="31"/>
      <c r="PC125" s="31"/>
      <c r="PD125" s="31"/>
      <c r="PE125" s="31"/>
      <c r="PF125" s="31"/>
      <c r="PG125" s="31"/>
      <c r="PH125" s="31"/>
      <c r="PI125" s="31"/>
      <c r="PJ125" s="31"/>
      <c r="PK125" s="31"/>
      <c r="PL125" s="31"/>
      <c r="PM125" s="31"/>
      <c r="PN125" s="31"/>
      <c r="PO125" s="31"/>
      <c r="PP125" s="31"/>
      <c r="PQ125" s="31"/>
      <c r="PR125" s="31"/>
      <c r="PS125" s="31"/>
      <c r="PT125" s="31"/>
      <c r="PU125" s="31"/>
      <c r="PV125" s="31"/>
      <c r="PW125" s="31"/>
      <c r="PX125" s="31"/>
      <c r="PY125" s="31"/>
      <c r="PZ125" s="31"/>
      <c r="QA125" s="31"/>
      <c r="QB125" s="31"/>
      <c r="QC125" s="31"/>
      <c r="QD125" s="31"/>
      <c r="QE125" s="31"/>
      <c r="QF125" s="31"/>
      <c r="QG125" s="31"/>
      <c r="QH125" s="31"/>
      <c r="QI125" s="31"/>
      <c r="QJ125" s="31"/>
      <c r="QK125" s="31"/>
      <c r="QL125" s="31"/>
      <c r="QM125" s="31"/>
      <c r="QN125" s="31"/>
      <c r="QO125" s="31"/>
      <c r="QP125" s="31"/>
      <c r="QQ125" s="31"/>
      <c r="QR125" s="31"/>
      <c r="QS125" s="31"/>
      <c r="QT125" s="31"/>
      <c r="QU125" s="31"/>
      <c r="QV125" s="31"/>
      <c r="QW125" s="31"/>
      <c r="QX125" s="31"/>
      <c r="QY125" s="31"/>
    </row>
    <row r="126" spans="1:467" x14ac:dyDescent="0.2">
      <c r="A126" s="40" t="s">
        <v>174</v>
      </c>
      <c r="B126" s="101"/>
      <c r="C126" s="101"/>
      <c r="D126" s="101"/>
      <c r="E126" s="41" t="s">
        <v>1</v>
      </c>
      <c r="F126" s="42" t="str">
        <f t="shared" si="22"/>
        <v xml:space="preserve"> </v>
      </c>
      <c r="G126" s="42" t="str">
        <f t="shared" si="23"/>
        <v xml:space="preserve"> </v>
      </c>
      <c r="H126" s="42" t="str">
        <f t="shared" si="24"/>
        <v xml:space="preserve"> </v>
      </c>
      <c r="I126" s="42" t="str">
        <f t="shared" si="25"/>
        <v xml:space="preserve"> </v>
      </c>
      <c r="J126" s="42" t="str">
        <f t="shared" si="26"/>
        <v xml:space="preserve"> </v>
      </c>
      <c r="K126" s="42" t="str">
        <f t="shared" si="27"/>
        <v xml:space="preserve"> </v>
      </c>
      <c r="L126" s="42" t="str">
        <f t="shared" si="28"/>
        <v xml:space="preserve"> </v>
      </c>
      <c r="M126" s="42" t="str">
        <f t="shared" si="29"/>
        <v xml:space="preserve"> </v>
      </c>
      <c r="N126" s="42" t="str">
        <f t="shared" si="30"/>
        <v xml:space="preserve"> </v>
      </c>
      <c r="O126" s="42" t="str">
        <f t="shared" si="31"/>
        <v xml:space="preserve"> </v>
      </c>
      <c r="P126" s="42" t="str">
        <f t="shared" si="32"/>
        <v xml:space="preserve"> </v>
      </c>
      <c r="Q126" s="42" t="str">
        <f t="shared" si="33"/>
        <v xml:space="preserve"> </v>
      </c>
      <c r="R126" s="42" t="str">
        <f t="shared" si="34"/>
        <v xml:space="preserve"> </v>
      </c>
      <c r="S126" s="42" t="str">
        <f t="shared" si="35"/>
        <v xml:space="preserve"> </v>
      </c>
      <c r="T126" s="42" t="str">
        <f t="shared" si="36"/>
        <v xml:space="preserve"> </v>
      </c>
      <c r="U126" s="42" t="str">
        <f t="shared" si="38"/>
        <v xml:space="preserve"> </v>
      </c>
      <c r="V126" s="42" t="str">
        <f t="shared" si="39"/>
        <v xml:space="preserve"> </v>
      </c>
      <c r="W126" s="42" t="str">
        <f t="shared" si="40"/>
        <v xml:space="preserve"> </v>
      </c>
      <c r="X126" s="92" t="str">
        <f t="shared" si="41"/>
        <v xml:space="preserve"> </v>
      </c>
      <c r="Y126" s="81">
        <f t="shared" si="42"/>
        <v>1</v>
      </c>
      <c r="Z126" s="98">
        <f t="shared" si="43"/>
        <v>2</v>
      </c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 t="s">
        <v>86</v>
      </c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  <c r="NN126" s="31"/>
      <c r="NO126" s="31"/>
      <c r="NP126" s="31"/>
      <c r="NQ126" s="31"/>
      <c r="NR126" s="31"/>
      <c r="NS126" s="31"/>
      <c r="NT126" s="31"/>
      <c r="NU126" s="31"/>
      <c r="NV126" s="31"/>
      <c r="NW126" s="31"/>
      <c r="NX126" s="31"/>
      <c r="NY126" s="31"/>
      <c r="NZ126" s="31"/>
      <c r="OA126" s="31"/>
      <c r="OB126" s="31"/>
      <c r="OC126" s="31"/>
      <c r="OD126" s="31"/>
      <c r="OE126" s="31"/>
      <c r="OF126" s="31"/>
      <c r="OG126" s="31"/>
      <c r="OH126" s="31"/>
      <c r="OI126" s="31"/>
      <c r="OJ126" s="31"/>
      <c r="OK126" s="31"/>
      <c r="OL126" s="31"/>
      <c r="OM126" s="31"/>
      <c r="ON126" s="31"/>
      <c r="OO126" s="31"/>
      <c r="OP126" s="31"/>
      <c r="OQ126" s="31"/>
      <c r="OR126" s="31"/>
      <c r="OS126" s="31"/>
      <c r="OT126" s="31"/>
      <c r="OU126" s="31"/>
      <c r="OV126" s="31"/>
      <c r="OW126" s="31"/>
      <c r="OX126" s="31"/>
      <c r="OY126" s="31"/>
      <c r="OZ126" s="31"/>
      <c r="PA126" s="31"/>
      <c r="PB126" s="31"/>
      <c r="PC126" s="31"/>
      <c r="PD126" s="31"/>
      <c r="PE126" s="31"/>
      <c r="PF126" s="31"/>
      <c r="PG126" s="31"/>
      <c r="PH126" s="31"/>
      <c r="PI126" s="31"/>
      <c r="PJ126" s="31"/>
      <c r="PK126" s="31"/>
      <c r="PL126" s="31"/>
      <c r="PM126" s="31"/>
      <c r="PN126" s="31"/>
      <c r="PO126" s="31"/>
      <c r="PP126" s="31"/>
      <c r="PQ126" s="31"/>
      <c r="PR126" s="31"/>
      <c r="PS126" s="31"/>
      <c r="PT126" s="31"/>
      <c r="PU126" s="31"/>
      <c r="PV126" s="31"/>
      <c r="PW126" s="31"/>
      <c r="PX126" s="31"/>
      <c r="PY126" s="31"/>
      <c r="PZ126" s="31"/>
      <c r="QA126" s="31"/>
      <c r="QB126" s="31"/>
      <c r="QC126" s="31"/>
      <c r="QD126" s="31"/>
      <c r="QE126" s="31"/>
      <c r="QF126" s="31"/>
      <c r="QG126" s="31"/>
      <c r="QH126" s="31"/>
      <c r="QI126" s="31"/>
      <c r="QJ126" s="31"/>
      <c r="QK126" s="31"/>
      <c r="QL126" s="31"/>
      <c r="QM126" s="31"/>
      <c r="QN126" s="31"/>
      <c r="QO126" s="31"/>
      <c r="QP126" s="31"/>
      <c r="QQ126" s="31"/>
      <c r="QR126" s="31"/>
      <c r="QS126" s="31"/>
      <c r="QT126" s="31"/>
      <c r="QU126" s="31"/>
      <c r="QV126" s="31"/>
      <c r="QW126" s="31"/>
      <c r="QX126" s="31"/>
      <c r="QY126" s="31"/>
    </row>
    <row r="127" spans="1:467" x14ac:dyDescent="0.2">
      <c r="A127" s="40" t="s">
        <v>147</v>
      </c>
      <c r="B127" s="101"/>
      <c r="C127" s="101"/>
      <c r="D127" s="101"/>
      <c r="E127" s="41" t="s">
        <v>1</v>
      </c>
      <c r="F127" s="42" t="str">
        <f t="shared" si="22"/>
        <v xml:space="preserve"> </v>
      </c>
      <c r="G127" s="42" t="str">
        <f t="shared" si="23"/>
        <v xml:space="preserve"> </v>
      </c>
      <c r="H127" s="42" t="str">
        <f t="shared" si="24"/>
        <v xml:space="preserve"> </v>
      </c>
      <c r="I127" s="42" t="str">
        <f t="shared" si="25"/>
        <v xml:space="preserve"> </v>
      </c>
      <c r="J127" s="42" t="str">
        <f t="shared" si="26"/>
        <v xml:space="preserve"> </v>
      </c>
      <c r="K127" s="42" t="str">
        <f t="shared" si="27"/>
        <v xml:space="preserve"> </v>
      </c>
      <c r="L127" s="42" t="str">
        <f t="shared" si="28"/>
        <v xml:space="preserve"> </v>
      </c>
      <c r="M127" s="42">
        <f t="shared" si="29"/>
        <v>2.3032407407407404E-2</v>
      </c>
      <c r="N127" s="42" t="str">
        <f t="shared" si="30"/>
        <v xml:space="preserve"> </v>
      </c>
      <c r="O127" s="42" t="str">
        <f t="shared" si="31"/>
        <v xml:space="preserve"> </v>
      </c>
      <c r="P127" s="42" t="str">
        <f t="shared" si="32"/>
        <v xml:space="preserve"> </v>
      </c>
      <c r="Q127" s="42" t="str">
        <f t="shared" si="33"/>
        <v xml:space="preserve"> </v>
      </c>
      <c r="R127" s="42" t="str">
        <f t="shared" si="34"/>
        <v xml:space="preserve"> </v>
      </c>
      <c r="S127" s="42">
        <f t="shared" si="35"/>
        <v>2.4502314814814814E-2</v>
      </c>
      <c r="T127" s="42" t="str">
        <f t="shared" si="36"/>
        <v xml:space="preserve"> </v>
      </c>
      <c r="U127" s="42">
        <f t="shared" si="38"/>
        <v>2.5801504629629629E-2</v>
      </c>
      <c r="V127" s="42" t="str">
        <f t="shared" si="39"/>
        <v xml:space="preserve"> </v>
      </c>
      <c r="W127" s="42" t="str">
        <f t="shared" si="40"/>
        <v xml:space="preserve"> </v>
      </c>
      <c r="X127" s="92">
        <f>IF(MIN(AA127:PAV127)=0," ",MIN(AA127:PAV127))</f>
        <v>2.3032407407407404E-2</v>
      </c>
      <c r="Y127" s="81">
        <f t="shared" si="42"/>
        <v>7</v>
      </c>
      <c r="Z127" s="98">
        <f t="shared" si="43"/>
        <v>7</v>
      </c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 t="s">
        <v>159</v>
      </c>
      <c r="GC127" s="31"/>
      <c r="GD127" s="31">
        <v>2.3032407407407404E-2</v>
      </c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>
        <v>2.4502314814814814E-2</v>
      </c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  <c r="NN127" s="31"/>
      <c r="NO127" s="31"/>
      <c r="NP127" s="31"/>
      <c r="NQ127" s="31"/>
      <c r="NR127" s="31"/>
      <c r="NS127" s="31"/>
      <c r="NT127" s="31"/>
      <c r="NU127" s="31"/>
      <c r="NV127" s="31"/>
      <c r="NW127" s="31"/>
      <c r="NX127" s="31"/>
      <c r="NY127" s="31"/>
      <c r="NZ127" s="31"/>
      <c r="OA127" s="31"/>
      <c r="OB127" s="31">
        <v>2.8530092592592593E-2</v>
      </c>
      <c r="OC127" s="31">
        <v>2.4710648148148148E-2</v>
      </c>
      <c r="OD127" s="31"/>
      <c r="OE127" s="31">
        <v>2.4710648148148148E-2</v>
      </c>
      <c r="OF127" s="31"/>
      <c r="OG127" s="31">
        <v>2.525462962962963E-2</v>
      </c>
      <c r="OH127" s="31"/>
      <c r="OI127" s="31"/>
      <c r="OJ127" s="31"/>
      <c r="OK127" s="31"/>
      <c r="OL127" s="31"/>
      <c r="OM127" s="31"/>
      <c r="ON127" s="31"/>
      <c r="OO127" s="31"/>
      <c r="OP127" s="31"/>
      <c r="OQ127" s="31"/>
      <c r="OR127" s="31"/>
      <c r="OS127" s="31"/>
      <c r="OT127" s="31"/>
      <c r="OU127" s="31"/>
      <c r="OV127" s="31"/>
      <c r="OW127" s="31"/>
      <c r="OX127" s="31"/>
      <c r="OY127" s="31"/>
      <c r="OZ127" s="31"/>
      <c r="PA127" s="31"/>
      <c r="PB127" s="31"/>
      <c r="PC127" s="31"/>
      <c r="PD127" s="31"/>
      <c r="PE127" s="31"/>
      <c r="PF127" s="31"/>
      <c r="PG127" s="31"/>
      <c r="PH127" s="31"/>
      <c r="PI127" s="31"/>
      <c r="PJ127" s="31"/>
      <c r="PK127" s="31"/>
      <c r="PL127" s="31"/>
      <c r="PM127" s="31"/>
      <c r="PN127" s="31"/>
      <c r="PO127" s="31"/>
      <c r="PP127" s="31"/>
      <c r="PQ127" s="31"/>
      <c r="PR127" s="31"/>
      <c r="PS127" s="31"/>
      <c r="PT127" s="31"/>
      <c r="PU127" s="31"/>
      <c r="PV127" s="31"/>
      <c r="PW127" s="31"/>
      <c r="PX127" s="31"/>
      <c r="PY127" s="31"/>
      <c r="PZ127" s="31"/>
      <c r="QA127" s="31"/>
      <c r="QB127" s="31"/>
      <c r="QC127" s="31"/>
      <c r="QD127" s="31"/>
      <c r="QE127" s="31"/>
      <c r="QF127" s="31"/>
      <c r="QG127" s="31"/>
      <c r="QH127" s="31"/>
      <c r="QI127" s="31"/>
      <c r="QJ127" s="31"/>
      <c r="QK127" s="31"/>
      <c r="QL127" s="31"/>
      <c r="QM127" s="31"/>
      <c r="QN127" s="31"/>
      <c r="QO127" s="31"/>
      <c r="QP127" s="31"/>
      <c r="QQ127" s="31"/>
      <c r="QR127" s="31"/>
      <c r="QS127" s="31"/>
      <c r="QT127" s="31"/>
      <c r="QU127" s="31"/>
      <c r="QV127" s="31"/>
      <c r="QW127" s="31"/>
      <c r="QX127" s="31"/>
      <c r="QY127" s="31"/>
    </row>
    <row r="128" spans="1:467" x14ac:dyDescent="0.2">
      <c r="A128" s="40" t="s">
        <v>394</v>
      </c>
      <c r="B128" s="101"/>
      <c r="C128" s="101"/>
      <c r="D128" s="101"/>
      <c r="E128" s="41" t="s">
        <v>1</v>
      </c>
      <c r="F128" s="42" t="str">
        <f t="shared" ref="F128:F135" si="44">IF(ISERROR(AVERAGE(AA128:AF128))," ",AVERAGE(AA128:AF128))</f>
        <v xml:space="preserve"> </v>
      </c>
      <c r="G128" s="42" t="str">
        <f t="shared" ref="G128:G135" si="45">IF(ISERROR(AVERAGE(AG128:AZ128))," ",AVERAGE(AG128:AZ128))</f>
        <v xml:space="preserve"> </v>
      </c>
      <c r="H128" s="42" t="str">
        <f t="shared" ref="H128:H135" si="46">IF(ISERROR(AVERAGE(BA128:BZ128))," ",AVERAGE(BA128:BZ128))</f>
        <v xml:space="preserve"> </v>
      </c>
      <c r="I128" s="42" t="str">
        <f t="shared" ref="I128:I135" si="47">IF(ISERROR(AVERAGE(CA128:CP128))," ",AVERAGE(CA128:CP128))</f>
        <v xml:space="preserve"> </v>
      </c>
      <c r="J128" s="42" t="str">
        <f t="shared" ref="J128:J135" si="48">IF(ISERROR(AVERAGE(CS128:DO128))," ",AVERAGE(CS128:DO128))</f>
        <v xml:space="preserve"> </v>
      </c>
      <c r="K128" s="42" t="str">
        <f t="shared" ref="K128:K135" si="49">IF(ISERROR(AVERAGE(DP128:EM128))," ",AVERAGE(DP128:EM128))</f>
        <v xml:space="preserve"> </v>
      </c>
      <c r="L128" s="42" t="str">
        <f t="shared" ref="L128:L135" si="50">IF(ISERROR(AVERAGE(EN128:FI128))," ",AVERAGE(EN128:FI128))</f>
        <v xml:space="preserve"> </v>
      </c>
      <c r="M128" s="42" t="str">
        <f t="shared" ref="M128:M135" si="51">IF(ISERROR(AVERAGE(FJ128:GI128))," ",AVERAGE(FJ128:GI128))</f>
        <v xml:space="preserve"> </v>
      </c>
      <c r="N128" s="42" t="str">
        <f t="shared" ref="N128:N135" si="52">IF(ISERROR(AVERAGE(GJ128:HI128))," ",AVERAGE(GJ128:HI128))</f>
        <v xml:space="preserve"> </v>
      </c>
      <c r="O128" s="42" t="str">
        <f t="shared" ref="O128:O135" si="53">IF(ISERROR(AVERAGE(HJ128:II128))," ",AVERAGE(HJ128:II128))</f>
        <v xml:space="preserve"> </v>
      </c>
      <c r="P128" s="42" t="str">
        <f t="shared" ref="P128:P135" si="54">IF(ISERROR(AVERAGE(IJ128:JG128))," ",AVERAGE(IJ128:JG128))</f>
        <v xml:space="preserve"> </v>
      </c>
      <c r="Q128" s="42" t="str">
        <f t="shared" ref="Q128:Q135" si="55">IF(ISERROR(AVERAGE(JI128:KK128))," ",AVERAGE(JI128:KK128))</f>
        <v xml:space="preserve"> </v>
      </c>
      <c r="R128" s="42" t="str">
        <f t="shared" ref="R128:R135" si="56">IF(ISERROR(AVERAGE(KL128:LJ128))," ",AVERAGE(KL128:LJ128))</f>
        <v xml:space="preserve"> </v>
      </c>
      <c r="S128" s="42" t="str">
        <f t="shared" ref="S128:S135" si="57">IF(ISERROR(AVERAGE(LK128:MM128))," ",AVERAGE(LK128:MM128))</f>
        <v xml:space="preserve"> </v>
      </c>
      <c r="T128" s="42" t="str">
        <f t="shared" ref="T128:T135" si="58">IF(ISERROR(AVERAGE(MM128:NN128))," ",AVERAGE(MM128:NN128))</f>
        <v xml:space="preserve"> </v>
      </c>
      <c r="U128" s="42" t="str">
        <f t="shared" ref="U128:U135" si="59">IF(ISERROR(AVERAGE(NQ128:OT128))," ",AVERAGE(NQ128:OT128))</f>
        <v xml:space="preserve"> </v>
      </c>
      <c r="V128" s="42">
        <f t="shared" ref="V128:V135" si="60">IF(ISERROR(AVERAGE(OU128:PV128))," ",AVERAGE(OU128:PV128))</f>
        <v>1.7569444444444443E-2</v>
      </c>
      <c r="W128" s="42">
        <f t="shared" si="40"/>
        <v>1.6087962962962964E-2</v>
      </c>
      <c r="X128" s="92">
        <f t="shared" ref="X128:X191" si="61">IF(MIN(AA128:PAV128)=0," ",MIN(AA128:PAV128))</f>
        <v>1.5659722222222224E-2</v>
      </c>
      <c r="Y128" s="81">
        <f t="shared" si="42"/>
        <v>8</v>
      </c>
      <c r="Z128" s="98">
        <f t="shared" si="43"/>
        <v>8</v>
      </c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  <c r="NN128" s="31"/>
      <c r="NO128" s="31"/>
      <c r="NP128" s="31"/>
      <c r="NQ128" s="31"/>
      <c r="NR128" s="31"/>
      <c r="NS128" s="31"/>
      <c r="NT128" s="31"/>
      <c r="NU128" s="31"/>
      <c r="NV128" s="31"/>
      <c r="NW128" s="31"/>
      <c r="NX128" s="31"/>
      <c r="NY128" s="31"/>
      <c r="NZ128" s="31"/>
      <c r="OA128" s="31"/>
      <c r="OB128" s="31"/>
      <c r="OC128" s="31"/>
      <c r="OD128" s="31"/>
      <c r="OE128" s="31"/>
      <c r="OF128" s="31"/>
      <c r="OG128" s="31"/>
      <c r="OH128" s="31"/>
      <c r="OI128" s="31"/>
      <c r="OJ128" s="31"/>
      <c r="OK128" s="31"/>
      <c r="OL128" s="31"/>
      <c r="OM128" s="31"/>
      <c r="ON128" s="31"/>
      <c r="OO128" s="31"/>
      <c r="OP128" s="31"/>
      <c r="OQ128" s="31"/>
      <c r="OR128" s="31"/>
      <c r="OS128" s="31"/>
      <c r="OT128" s="31"/>
      <c r="OU128" s="31"/>
      <c r="OV128" s="31"/>
      <c r="OW128" s="31">
        <v>1.8310185185185186E-2</v>
      </c>
      <c r="OX128" s="31"/>
      <c r="OY128" s="31"/>
      <c r="OZ128" s="31"/>
      <c r="PA128" s="31"/>
      <c r="PB128" s="31"/>
      <c r="PC128" s="31">
        <v>1.7847222222222223E-2</v>
      </c>
      <c r="PD128" s="31"/>
      <c r="PE128" s="31"/>
      <c r="PF128" s="31"/>
      <c r="PG128" s="31"/>
      <c r="PH128" s="31"/>
      <c r="PI128" s="31"/>
      <c r="PJ128" s="31"/>
      <c r="PK128" s="31"/>
      <c r="PL128" s="31"/>
      <c r="PM128" s="31"/>
      <c r="PN128" s="31">
        <v>1.6550925925925924E-2</v>
      </c>
      <c r="PO128" s="31"/>
      <c r="PP128" s="31"/>
      <c r="PQ128" s="31"/>
      <c r="PR128" s="31"/>
      <c r="PS128" s="31"/>
      <c r="PT128" s="31"/>
      <c r="PU128" s="31"/>
      <c r="PV128" s="31"/>
      <c r="PW128" s="31"/>
      <c r="PX128" s="31"/>
      <c r="PY128" s="31"/>
      <c r="PZ128" s="31">
        <v>1.6689814814814817E-2</v>
      </c>
      <c r="QA128" s="31"/>
      <c r="QB128" s="31"/>
      <c r="QC128" s="31"/>
      <c r="QD128" s="31"/>
      <c r="QE128" s="31">
        <v>1.6122685185185184E-2</v>
      </c>
      <c r="QF128" s="31">
        <v>1.621527777777778E-2</v>
      </c>
      <c r="QG128" s="31"/>
      <c r="QH128" s="31"/>
      <c r="QI128" s="31"/>
      <c r="QJ128" s="31"/>
      <c r="QK128" s="31"/>
      <c r="QL128" s="31"/>
      <c r="QM128" s="31"/>
      <c r="QN128" s="31"/>
      <c r="QO128" s="31"/>
      <c r="QP128" s="31">
        <v>1.5752314814814813E-2</v>
      </c>
      <c r="QQ128" s="31"/>
      <c r="QR128" s="31">
        <v>1.5659722222222224E-2</v>
      </c>
      <c r="QS128" s="31"/>
      <c r="QT128" s="31"/>
      <c r="QU128" s="31"/>
      <c r="QV128" s="31"/>
      <c r="QW128" s="31"/>
      <c r="QX128" s="31"/>
      <c r="QY128" s="31"/>
    </row>
    <row r="129" spans="1:467" x14ac:dyDescent="0.2">
      <c r="A129" s="40" t="s">
        <v>398</v>
      </c>
      <c r="B129" s="101"/>
      <c r="C129" s="101"/>
      <c r="D129" s="101"/>
      <c r="E129" s="41" t="s">
        <v>1</v>
      </c>
      <c r="F129" s="42" t="str">
        <f t="shared" si="44"/>
        <v xml:space="preserve"> </v>
      </c>
      <c r="G129" s="42" t="str">
        <f t="shared" si="45"/>
        <v xml:space="preserve"> </v>
      </c>
      <c r="H129" s="42" t="str">
        <f t="shared" si="46"/>
        <v xml:space="preserve"> </v>
      </c>
      <c r="I129" s="42" t="str">
        <f t="shared" si="47"/>
        <v xml:space="preserve"> </v>
      </c>
      <c r="J129" s="42" t="str">
        <f t="shared" si="48"/>
        <v xml:space="preserve"> </v>
      </c>
      <c r="K129" s="42" t="str">
        <f t="shared" si="49"/>
        <v xml:space="preserve"> </v>
      </c>
      <c r="L129" s="42" t="str">
        <f t="shared" si="50"/>
        <v xml:space="preserve"> </v>
      </c>
      <c r="M129" s="42" t="str">
        <f t="shared" si="51"/>
        <v xml:space="preserve"> </v>
      </c>
      <c r="N129" s="42" t="str">
        <f t="shared" si="52"/>
        <v xml:space="preserve"> </v>
      </c>
      <c r="O129" s="42" t="str">
        <f t="shared" si="53"/>
        <v xml:space="preserve"> </v>
      </c>
      <c r="P129" s="42" t="str">
        <f t="shared" si="54"/>
        <v xml:space="preserve"> </v>
      </c>
      <c r="Q129" s="42" t="str">
        <f t="shared" si="55"/>
        <v xml:space="preserve"> </v>
      </c>
      <c r="R129" s="42" t="str">
        <f t="shared" si="56"/>
        <v xml:space="preserve"> </v>
      </c>
      <c r="S129" s="42" t="str">
        <f t="shared" si="57"/>
        <v xml:space="preserve"> </v>
      </c>
      <c r="T129" s="42" t="str">
        <f t="shared" si="58"/>
        <v xml:space="preserve"> </v>
      </c>
      <c r="U129" s="42" t="str">
        <f t="shared" si="59"/>
        <v xml:space="preserve"> </v>
      </c>
      <c r="V129" s="42">
        <f t="shared" si="60"/>
        <v>1.6666666666666666E-2</v>
      </c>
      <c r="W129" s="42" t="str">
        <f t="shared" si="40"/>
        <v xml:space="preserve"> </v>
      </c>
      <c r="X129" s="92">
        <f t="shared" si="61"/>
        <v>1.6666666666666666E-2</v>
      </c>
      <c r="Y129" s="81">
        <f t="shared" si="42"/>
        <v>1</v>
      </c>
      <c r="Z129" s="98">
        <f t="shared" si="43"/>
        <v>1</v>
      </c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>
        <v>1.6666666666666666E-2</v>
      </c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S129" s="31"/>
      <c r="QT129" s="31"/>
      <c r="QU129" s="31"/>
      <c r="QV129" s="31"/>
      <c r="QW129" s="31"/>
      <c r="QX129" s="31"/>
      <c r="QY129" s="31"/>
    </row>
    <row r="130" spans="1:467" x14ac:dyDescent="0.2">
      <c r="A130" s="40" t="s">
        <v>392</v>
      </c>
      <c r="B130" s="101"/>
      <c r="C130" s="101"/>
      <c r="D130" s="101"/>
      <c r="E130" s="41" t="s">
        <v>1</v>
      </c>
      <c r="F130" s="42" t="str">
        <f t="shared" si="44"/>
        <v xml:space="preserve"> </v>
      </c>
      <c r="G130" s="42" t="str">
        <f t="shared" si="45"/>
        <v xml:space="preserve"> </v>
      </c>
      <c r="H130" s="42" t="str">
        <f t="shared" si="46"/>
        <v xml:space="preserve"> </v>
      </c>
      <c r="I130" s="42" t="str">
        <f t="shared" si="47"/>
        <v xml:space="preserve"> </v>
      </c>
      <c r="J130" s="42" t="str">
        <f t="shared" si="48"/>
        <v xml:space="preserve"> </v>
      </c>
      <c r="K130" s="42" t="str">
        <f t="shared" si="49"/>
        <v xml:space="preserve"> </v>
      </c>
      <c r="L130" s="42" t="str">
        <f t="shared" si="50"/>
        <v xml:space="preserve"> </v>
      </c>
      <c r="M130" s="42" t="str">
        <f t="shared" si="51"/>
        <v xml:space="preserve"> </v>
      </c>
      <c r="N130" s="42" t="str">
        <f t="shared" si="52"/>
        <v xml:space="preserve"> </v>
      </c>
      <c r="O130" s="42" t="str">
        <f t="shared" si="53"/>
        <v xml:space="preserve"> </v>
      </c>
      <c r="P130" s="42" t="str">
        <f t="shared" si="54"/>
        <v xml:space="preserve"> </v>
      </c>
      <c r="Q130" s="42" t="str">
        <f t="shared" si="55"/>
        <v xml:space="preserve"> </v>
      </c>
      <c r="R130" s="42" t="str">
        <f t="shared" si="56"/>
        <v xml:space="preserve"> </v>
      </c>
      <c r="S130" s="42" t="str">
        <f t="shared" si="57"/>
        <v xml:space="preserve"> </v>
      </c>
      <c r="T130" s="42" t="str">
        <f t="shared" si="58"/>
        <v xml:space="preserve"> </v>
      </c>
      <c r="U130" s="42" t="str">
        <f t="shared" si="59"/>
        <v xml:space="preserve"> </v>
      </c>
      <c r="V130" s="42">
        <f t="shared" si="60"/>
        <v>1.7210648148148149E-2</v>
      </c>
      <c r="W130" s="42" t="str">
        <f t="shared" si="40"/>
        <v xml:space="preserve"> </v>
      </c>
      <c r="X130" s="92">
        <f t="shared" si="61"/>
        <v>1.7210648148148149E-2</v>
      </c>
      <c r="Y130" s="81">
        <f t="shared" si="42"/>
        <v>1</v>
      </c>
      <c r="Z130" s="98">
        <f t="shared" si="43"/>
        <v>3</v>
      </c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  <c r="NN130" s="31"/>
      <c r="NO130" s="31"/>
      <c r="NP130" s="31"/>
      <c r="NQ130" s="31"/>
      <c r="NR130" s="31"/>
      <c r="NS130" s="31"/>
      <c r="NT130" s="31"/>
      <c r="NU130" s="31"/>
      <c r="NV130" s="31"/>
      <c r="NW130" s="31"/>
      <c r="NX130" s="31"/>
      <c r="NY130" s="31"/>
      <c r="NZ130" s="31"/>
      <c r="OA130" s="31"/>
      <c r="OB130" s="31"/>
      <c r="OC130" s="31"/>
      <c r="OD130" s="31"/>
      <c r="OE130" s="31"/>
      <c r="OF130" s="31"/>
      <c r="OG130" s="31"/>
      <c r="OH130" s="31"/>
      <c r="OI130" s="31"/>
      <c r="OJ130" s="31"/>
      <c r="OK130" s="31"/>
      <c r="OL130" s="31"/>
      <c r="OM130" s="31"/>
      <c r="ON130" s="31"/>
      <c r="OO130" s="31"/>
      <c r="OP130" s="31"/>
      <c r="OQ130" s="31"/>
      <c r="OR130" s="31"/>
      <c r="OS130" s="31"/>
      <c r="OT130" s="31"/>
      <c r="OU130" s="31"/>
      <c r="OV130" s="31"/>
      <c r="OW130" s="31"/>
      <c r="OX130" s="31"/>
      <c r="OY130" s="31"/>
      <c r="OZ130" s="31"/>
      <c r="PA130" s="31"/>
      <c r="PB130" s="31"/>
      <c r="PC130" s="31"/>
      <c r="PD130" s="31"/>
      <c r="PE130" s="31"/>
      <c r="PF130" s="31"/>
      <c r="PG130" s="31"/>
      <c r="PH130" s="31"/>
      <c r="PI130" s="31"/>
      <c r="PJ130" s="31">
        <v>1.7210648148148149E-2</v>
      </c>
      <c r="PK130" s="31"/>
      <c r="PL130" s="31"/>
      <c r="PM130" s="31"/>
      <c r="PN130" s="31"/>
      <c r="PO130" s="31"/>
      <c r="PP130" s="31"/>
      <c r="PQ130" s="31"/>
      <c r="PR130" s="31"/>
      <c r="PS130" s="31"/>
      <c r="PT130" s="31"/>
      <c r="PU130" s="31"/>
      <c r="PV130" s="31"/>
      <c r="PW130" s="31"/>
      <c r="PX130" s="31"/>
      <c r="PY130" s="31"/>
      <c r="PZ130" s="31"/>
      <c r="QA130" s="31"/>
      <c r="QB130" s="31"/>
      <c r="QC130" s="31"/>
      <c r="QD130" s="31"/>
      <c r="QE130" s="31"/>
      <c r="QF130" s="31"/>
      <c r="QG130" s="31"/>
      <c r="QH130" s="31"/>
      <c r="QI130" s="31"/>
      <c r="QJ130" s="31"/>
      <c r="QK130" s="31"/>
      <c r="QL130" s="31"/>
      <c r="QM130" s="31"/>
      <c r="QN130" s="31"/>
      <c r="QO130" s="31"/>
      <c r="QP130" s="31"/>
      <c r="QQ130" s="31"/>
      <c r="QR130" s="31"/>
      <c r="QS130" s="31"/>
      <c r="QT130" s="31"/>
      <c r="QU130" s="31"/>
      <c r="QV130" s="31"/>
      <c r="QW130" s="31"/>
      <c r="QX130" s="31"/>
      <c r="QY130" s="31"/>
    </row>
    <row r="131" spans="1:467" x14ac:dyDescent="0.2">
      <c r="A131" s="40" t="s">
        <v>395</v>
      </c>
      <c r="B131" s="101"/>
      <c r="C131" s="101"/>
      <c r="D131" s="101"/>
      <c r="E131" s="41" t="s">
        <v>1</v>
      </c>
      <c r="F131" s="42" t="str">
        <f t="shared" si="44"/>
        <v xml:space="preserve"> </v>
      </c>
      <c r="G131" s="42" t="str">
        <f t="shared" si="45"/>
        <v xml:space="preserve"> </v>
      </c>
      <c r="H131" s="42" t="str">
        <f t="shared" si="46"/>
        <v xml:space="preserve"> </v>
      </c>
      <c r="I131" s="42" t="str">
        <f t="shared" si="47"/>
        <v xml:space="preserve"> </v>
      </c>
      <c r="J131" s="42" t="str">
        <f t="shared" si="48"/>
        <v xml:space="preserve"> </v>
      </c>
      <c r="K131" s="42" t="str">
        <f t="shared" si="49"/>
        <v xml:space="preserve"> </v>
      </c>
      <c r="L131" s="42" t="str">
        <f t="shared" si="50"/>
        <v xml:space="preserve"> </v>
      </c>
      <c r="M131" s="42" t="str">
        <f t="shared" si="51"/>
        <v xml:space="preserve"> </v>
      </c>
      <c r="N131" s="42" t="str">
        <f t="shared" si="52"/>
        <v xml:space="preserve"> </v>
      </c>
      <c r="O131" s="42" t="str">
        <f t="shared" si="53"/>
        <v xml:space="preserve"> </v>
      </c>
      <c r="P131" s="42" t="str">
        <f t="shared" si="54"/>
        <v xml:space="preserve"> </v>
      </c>
      <c r="Q131" s="42" t="str">
        <f t="shared" si="55"/>
        <v xml:space="preserve"> </v>
      </c>
      <c r="R131" s="42" t="str">
        <f t="shared" si="56"/>
        <v xml:space="preserve"> </v>
      </c>
      <c r="S131" s="42" t="str">
        <f t="shared" si="57"/>
        <v xml:space="preserve"> </v>
      </c>
      <c r="T131" s="42" t="str">
        <f t="shared" si="58"/>
        <v xml:space="preserve"> </v>
      </c>
      <c r="U131" s="42" t="str">
        <f t="shared" si="59"/>
        <v xml:space="preserve"> </v>
      </c>
      <c r="V131" s="42">
        <f t="shared" si="60"/>
        <v>1.8749999999999999E-2</v>
      </c>
      <c r="W131" s="42" t="str">
        <f t="shared" si="40"/>
        <v xml:space="preserve"> </v>
      </c>
      <c r="X131" s="92">
        <f t="shared" si="61"/>
        <v>1.8749999999999999E-2</v>
      </c>
      <c r="Y131" s="81">
        <f t="shared" si="42"/>
        <v>1</v>
      </c>
      <c r="Z131" s="98">
        <f t="shared" si="43"/>
        <v>1</v>
      </c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  <c r="NJ131" s="31"/>
      <c r="NK131" s="31"/>
      <c r="NL131" s="31"/>
      <c r="NM131" s="31"/>
      <c r="NN131" s="31"/>
      <c r="NO131" s="31"/>
      <c r="NP131" s="31"/>
      <c r="NQ131" s="31"/>
      <c r="NR131" s="31"/>
      <c r="NS131" s="31"/>
      <c r="NT131" s="31"/>
      <c r="NU131" s="31"/>
      <c r="NV131" s="31"/>
      <c r="NW131" s="31"/>
      <c r="NX131" s="31"/>
      <c r="NY131" s="31"/>
      <c r="NZ131" s="31"/>
      <c r="OA131" s="31"/>
      <c r="OB131" s="31"/>
      <c r="OC131" s="31"/>
      <c r="OD131" s="31"/>
      <c r="OE131" s="31"/>
      <c r="OF131" s="31"/>
      <c r="OG131" s="31"/>
      <c r="OH131" s="31"/>
      <c r="OI131" s="31"/>
      <c r="OJ131" s="31"/>
      <c r="OK131" s="31"/>
      <c r="OL131" s="31"/>
      <c r="OM131" s="31"/>
      <c r="ON131" s="31"/>
      <c r="OO131" s="31"/>
      <c r="OP131" s="31"/>
      <c r="OQ131" s="31"/>
      <c r="OR131" s="31"/>
      <c r="OS131" s="31"/>
      <c r="OT131" s="31"/>
      <c r="OU131" s="31"/>
      <c r="OV131" s="31"/>
      <c r="OW131" s="31"/>
      <c r="OX131" s="31"/>
      <c r="OY131" s="31"/>
      <c r="OZ131" s="31"/>
      <c r="PA131" s="31"/>
      <c r="PB131" s="31"/>
      <c r="PC131" s="31"/>
      <c r="PD131" s="31"/>
      <c r="PE131" s="31"/>
      <c r="PF131" s="31"/>
      <c r="PG131" s="31"/>
      <c r="PH131" s="31"/>
      <c r="PI131" s="31">
        <v>1.8749999999999999E-2</v>
      </c>
      <c r="PJ131" s="31"/>
      <c r="PK131" s="31"/>
      <c r="PL131" s="31"/>
      <c r="PM131" s="31"/>
      <c r="PN131" s="31"/>
      <c r="PO131" s="31"/>
      <c r="PP131" s="31"/>
      <c r="PQ131" s="31"/>
      <c r="PR131" s="31"/>
      <c r="PS131" s="31"/>
      <c r="PT131" s="31"/>
      <c r="PU131" s="31"/>
      <c r="PV131" s="31"/>
      <c r="PW131" s="31"/>
      <c r="PX131" s="31"/>
      <c r="PY131" s="31"/>
      <c r="PZ131" s="31"/>
      <c r="QA131" s="31"/>
      <c r="QB131" s="31"/>
      <c r="QC131" s="31"/>
      <c r="QD131" s="31"/>
      <c r="QE131" s="31"/>
      <c r="QF131" s="31"/>
      <c r="QG131" s="31"/>
      <c r="QH131" s="31"/>
      <c r="QI131" s="31"/>
      <c r="QJ131" s="31"/>
      <c r="QK131" s="31"/>
      <c r="QL131" s="31"/>
      <c r="QM131" s="31"/>
      <c r="QN131" s="31"/>
      <c r="QO131" s="31"/>
      <c r="QP131" s="31"/>
      <c r="QQ131" s="31"/>
      <c r="QR131" s="31"/>
      <c r="QS131" s="31"/>
      <c r="QT131" s="31"/>
      <c r="QU131" s="31"/>
      <c r="QV131" s="31"/>
      <c r="QW131" s="31"/>
      <c r="QX131" s="31"/>
      <c r="QY131" s="31"/>
    </row>
    <row r="132" spans="1:467" x14ac:dyDescent="0.2">
      <c r="A132" s="40" t="s">
        <v>409</v>
      </c>
      <c r="B132" s="101"/>
      <c r="C132" s="101"/>
      <c r="D132" s="101"/>
      <c r="E132" s="41" t="s">
        <v>1</v>
      </c>
      <c r="F132" s="42" t="str">
        <f t="shared" si="44"/>
        <v xml:space="preserve"> </v>
      </c>
      <c r="G132" s="42" t="str">
        <f t="shared" si="45"/>
        <v xml:space="preserve"> </v>
      </c>
      <c r="H132" s="42" t="str">
        <f t="shared" si="46"/>
        <v xml:space="preserve"> </v>
      </c>
      <c r="I132" s="42" t="str">
        <f t="shared" si="47"/>
        <v xml:space="preserve"> </v>
      </c>
      <c r="J132" s="42" t="str">
        <f t="shared" si="48"/>
        <v xml:space="preserve"> </v>
      </c>
      <c r="K132" s="42" t="str">
        <f t="shared" si="49"/>
        <v xml:space="preserve"> </v>
      </c>
      <c r="L132" s="42" t="str">
        <f t="shared" si="50"/>
        <v xml:space="preserve"> </v>
      </c>
      <c r="M132" s="42" t="str">
        <f t="shared" si="51"/>
        <v xml:space="preserve"> </v>
      </c>
      <c r="N132" s="42" t="str">
        <f t="shared" si="52"/>
        <v xml:space="preserve"> </v>
      </c>
      <c r="O132" s="42" t="str">
        <f t="shared" si="53"/>
        <v xml:space="preserve"> </v>
      </c>
      <c r="P132" s="42" t="str">
        <f t="shared" si="54"/>
        <v xml:space="preserve"> </v>
      </c>
      <c r="Q132" s="42" t="str">
        <f t="shared" si="55"/>
        <v xml:space="preserve"> </v>
      </c>
      <c r="R132" s="42" t="str">
        <f t="shared" si="56"/>
        <v xml:space="preserve"> </v>
      </c>
      <c r="S132" s="42" t="str">
        <f t="shared" si="57"/>
        <v xml:space="preserve"> </v>
      </c>
      <c r="T132" s="42" t="str">
        <f t="shared" si="58"/>
        <v xml:space="preserve"> </v>
      </c>
      <c r="U132" s="42" t="str">
        <f t="shared" si="59"/>
        <v xml:space="preserve"> </v>
      </c>
      <c r="V132" s="42" t="str">
        <f t="shared" si="60"/>
        <v xml:space="preserve"> </v>
      </c>
      <c r="W132" s="42">
        <f t="shared" si="40"/>
        <v>3.2812500000000001E-2</v>
      </c>
      <c r="X132" s="92">
        <f t="shared" si="61"/>
        <v>3.2812500000000001E-2</v>
      </c>
      <c r="Y132" s="81">
        <f t="shared" si="42"/>
        <v>1</v>
      </c>
      <c r="Z132" s="98">
        <f t="shared" ref="Z132:Z163" si="62">SUMIF($A$4:$A$348,A132,$Y$4:$Y$348)+SUMIF($B$4:$B$348,A132,$Y$4:$Y$348)+SUMIF($C$4:$C$348,A132,$Y$4:$Y$348)+SUMIF($D$4:$D$348,A132,$Y$4:$Y$348)</f>
        <v>1</v>
      </c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  <c r="NJ132" s="31"/>
      <c r="NK132" s="31"/>
      <c r="NL132" s="31"/>
      <c r="NM132" s="31"/>
      <c r="NN132" s="31"/>
      <c r="NO132" s="31"/>
      <c r="NP132" s="31"/>
      <c r="NQ132" s="31"/>
      <c r="NR132" s="31"/>
      <c r="NS132" s="31"/>
      <c r="NT132" s="31"/>
      <c r="NU132" s="31"/>
      <c r="NV132" s="31"/>
      <c r="NW132" s="31"/>
      <c r="NX132" s="31"/>
      <c r="NY132" s="31"/>
      <c r="NZ132" s="31"/>
      <c r="OA132" s="31"/>
      <c r="OB132" s="31"/>
      <c r="OC132" s="31"/>
      <c r="OD132" s="31"/>
      <c r="OE132" s="31"/>
      <c r="OF132" s="31"/>
      <c r="OG132" s="31"/>
      <c r="OH132" s="31"/>
      <c r="OI132" s="31"/>
      <c r="OJ132" s="31"/>
      <c r="OK132" s="31"/>
      <c r="OL132" s="31"/>
      <c r="OM132" s="31"/>
      <c r="ON132" s="31"/>
      <c r="OO132" s="31"/>
      <c r="OP132" s="31"/>
      <c r="OQ132" s="31"/>
      <c r="OR132" s="31"/>
      <c r="OS132" s="31"/>
      <c r="OT132" s="31"/>
      <c r="OU132" s="31"/>
      <c r="OV132" s="31"/>
      <c r="OW132" s="31"/>
      <c r="OX132" s="31"/>
      <c r="OY132" s="31"/>
      <c r="OZ132" s="31"/>
      <c r="PA132" s="31"/>
      <c r="PB132" s="31"/>
      <c r="PC132" s="31"/>
      <c r="PD132" s="31"/>
      <c r="PE132" s="31"/>
      <c r="PF132" s="31"/>
      <c r="PG132" s="31"/>
      <c r="PH132" s="31"/>
      <c r="PI132" s="31"/>
      <c r="PJ132" s="31"/>
      <c r="PK132" s="31"/>
      <c r="PL132" s="31"/>
      <c r="PM132" s="31"/>
      <c r="PN132" s="31"/>
      <c r="PO132" s="31"/>
      <c r="PP132" s="31"/>
      <c r="PQ132" s="31"/>
      <c r="PR132" s="31"/>
      <c r="PS132" s="31"/>
      <c r="PT132" s="31"/>
      <c r="PU132" s="31"/>
      <c r="PV132" s="31"/>
      <c r="PW132" s="31"/>
      <c r="PX132" s="31"/>
      <c r="PY132" s="31"/>
      <c r="PZ132" s="31"/>
      <c r="QA132" s="31"/>
      <c r="QB132" s="31"/>
      <c r="QC132" s="31"/>
      <c r="QD132" s="31"/>
      <c r="QE132" s="31"/>
      <c r="QF132" s="31">
        <v>3.2812500000000001E-2</v>
      </c>
      <c r="QG132" s="31"/>
      <c r="QH132" s="31"/>
      <c r="QI132" s="31"/>
      <c r="QJ132" s="31"/>
      <c r="QK132" s="31"/>
      <c r="QL132" s="31"/>
      <c r="QM132" s="31"/>
      <c r="QN132" s="31"/>
      <c r="QO132" s="31"/>
      <c r="QP132" s="31"/>
      <c r="QQ132" s="31"/>
      <c r="QR132" s="31"/>
      <c r="QS132" s="31"/>
      <c r="QT132" s="31"/>
      <c r="QU132" s="31"/>
      <c r="QV132" s="31"/>
      <c r="QW132" s="31"/>
      <c r="QX132" s="31"/>
      <c r="QY132" s="31"/>
    </row>
    <row r="133" spans="1:467" x14ac:dyDescent="0.2">
      <c r="A133" s="40" t="s">
        <v>410</v>
      </c>
      <c r="B133" s="101"/>
      <c r="C133" s="101"/>
      <c r="D133" s="101"/>
      <c r="E133" s="41" t="s">
        <v>1</v>
      </c>
      <c r="F133" s="42" t="str">
        <f t="shared" ref="F133" si="63">IF(ISERROR(AVERAGE(AA133:AF133))," ",AVERAGE(AA133:AF133))</f>
        <v xml:space="preserve"> </v>
      </c>
      <c r="G133" s="42" t="str">
        <f t="shared" ref="G133" si="64">IF(ISERROR(AVERAGE(AG133:AZ133))," ",AVERAGE(AG133:AZ133))</f>
        <v xml:space="preserve"> </v>
      </c>
      <c r="H133" s="42" t="str">
        <f t="shared" ref="H133" si="65">IF(ISERROR(AVERAGE(BA133:BZ133))," ",AVERAGE(BA133:BZ133))</f>
        <v xml:space="preserve"> </v>
      </c>
      <c r="I133" s="42" t="str">
        <f t="shared" ref="I133" si="66">IF(ISERROR(AVERAGE(CA133:CP133))," ",AVERAGE(CA133:CP133))</f>
        <v xml:space="preserve"> </v>
      </c>
      <c r="J133" s="42" t="str">
        <f t="shared" ref="J133" si="67">IF(ISERROR(AVERAGE(CS133:DO133))," ",AVERAGE(CS133:DO133))</f>
        <v xml:space="preserve"> </v>
      </c>
      <c r="K133" s="42" t="str">
        <f t="shared" ref="K133" si="68">IF(ISERROR(AVERAGE(DP133:EM133))," ",AVERAGE(DP133:EM133))</f>
        <v xml:space="preserve"> </v>
      </c>
      <c r="L133" s="42" t="str">
        <f t="shared" ref="L133" si="69">IF(ISERROR(AVERAGE(EN133:FI133))," ",AVERAGE(EN133:FI133))</f>
        <v xml:space="preserve"> </v>
      </c>
      <c r="M133" s="42" t="str">
        <f t="shared" ref="M133" si="70">IF(ISERROR(AVERAGE(FJ133:GI133))," ",AVERAGE(FJ133:GI133))</f>
        <v xml:space="preserve"> </v>
      </c>
      <c r="N133" s="42" t="str">
        <f t="shared" ref="N133" si="71">IF(ISERROR(AVERAGE(GJ133:HI133))," ",AVERAGE(GJ133:HI133))</f>
        <v xml:space="preserve"> </v>
      </c>
      <c r="O133" s="42" t="str">
        <f t="shared" ref="O133" si="72">IF(ISERROR(AVERAGE(HJ133:II133))," ",AVERAGE(HJ133:II133))</f>
        <v xml:space="preserve"> </v>
      </c>
      <c r="P133" s="42" t="str">
        <f t="shared" ref="P133" si="73">IF(ISERROR(AVERAGE(IJ133:JG133))," ",AVERAGE(IJ133:JG133))</f>
        <v xml:space="preserve"> </v>
      </c>
      <c r="Q133" s="42" t="str">
        <f t="shared" ref="Q133" si="74">IF(ISERROR(AVERAGE(JI133:KK133))," ",AVERAGE(JI133:KK133))</f>
        <v xml:space="preserve"> </v>
      </c>
      <c r="R133" s="42" t="str">
        <f t="shared" ref="R133" si="75">IF(ISERROR(AVERAGE(KL133:LJ133))," ",AVERAGE(KL133:LJ133))</f>
        <v xml:space="preserve"> </v>
      </c>
      <c r="S133" s="42" t="str">
        <f t="shared" ref="S133" si="76">IF(ISERROR(AVERAGE(LK133:MM133))," ",AVERAGE(LK133:MM133))</f>
        <v xml:space="preserve"> </v>
      </c>
      <c r="T133" s="42" t="str">
        <f t="shared" ref="T133" si="77">IF(ISERROR(AVERAGE(MM133:NN133))," ",AVERAGE(MM133:NN133))</f>
        <v xml:space="preserve"> </v>
      </c>
      <c r="U133" s="42" t="str">
        <f t="shared" ref="U133" si="78">IF(ISERROR(AVERAGE(NQ133:OT133))," ",AVERAGE(NQ133:OT133))</f>
        <v xml:space="preserve"> </v>
      </c>
      <c r="V133" s="42" t="str">
        <f t="shared" ref="V133" si="79">IF(ISERROR(AVERAGE(OU133:PV133))," ",AVERAGE(OU133:PV133))</f>
        <v xml:space="preserve"> </v>
      </c>
      <c r="W133" s="42">
        <f t="shared" ref="W133" si="80">IF(ISERROR(AVERAGE(PW133:QY133))," ",AVERAGE(PW133:QY133))</f>
        <v>3.2812500000000001E-2</v>
      </c>
      <c r="X133" s="92">
        <f t="shared" si="61"/>
        <v>3.2812500000000001E-2</v>
      </c>
      <c r="Y133" s="81">
        <f t="shared" ref="Y133" si="81">COUNTA(AA133:AJP133)</f>
        <v>1</v>
      </c>
      <c r="Z133" s="98">
        <f t="shared" si="62"/>
        <v>1</v>
      </c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  <c r="NJ133" s="31"/>
      <c r="NK133" s="31"/>
      <c r="NL133" s="31"/>
      <c r="NM133" s="31"/>
      <c r="NN133" s="31"/>
      <c r="NO133" s="31"/>
      <c r="NP133" s="31"/>
      <c r="NQ133" s="31"/>
      <c r="NR133" s="31"/>
      <c r="NS133" s="31"/>
      <c r="NT133" s="31"/>
      <c r="NU133" s="31"/>
      <c r="NV133" s="31"/>
      <c r="NW133" s="31"/>
      <c r="NX133" s="31"/>
      <c r="NY133" s="31"/>
      <c r="NZ133" s="31"/>
      <c r="OA133" s="31"/>
      <c r="OB133" s="31"/>
      <c r="OC133" s="31"/>
      <c r="OD133" s="31"/>
      <c r="OE133" s="31"/>
      <c r="OF133" s="31"/>
      <c r="OG133" s="31"/>
      <c r="OH133" s="31"/>
      <c r="OI133" s="31"/>
      <c r="OJ133" s="31"/>
      <c r="OK133" s="31"/>
      <c r="OL133" s="31"/>
      <c r="OM133" s="31"/>
      <c r="ON133" s="31"/>
      <c r="OO133" s="31"/>
      <c r="OP133" s="31"/>
      <c r="OQ133" s="31"/>
      <c r="OR133" s="31"/>
      <c r="OS133" s="31"/>
      <c r="OT133" s="31"/>
      <c r="OU133" s="31"/>
      <c r="OV133" s="31"/>
      <c r="OW133" s="31"/>
      <c r="OX133" s="31"/>
      <c r="OY133" s="31"/>
      <c r="OZ133" s="31"/>
      <c r="PA133" s="31"/>
      <c r="PB133" s="31"/>
      <c r="PC133" s="31"/>
      <c r="PD133" s="31"/>
      <c r="PE133" s="31"/>
      <c r="PF133" s="31"/>
      <c r="PG133" s="31"/>
      <c r="PH133" s="31"/>
      <c r="PI133" s="31"/>
      <c r="PJ133" s="31"/>
      <c r="PK133" s="31"/>
      <c r="PL133" s="31"/>
      <c r="PM133" s="31"/>
      <c r="PN133" s="31"/>
      <c r="PO133" s="31"/>
      <c r="PP133" s="31"/>
      <c r="PQ133" s="31"/>
      <c r="PR133" s="31"/>
      <c r="PS133" s="31"/>
      <c r="PT133" s="31"/>
      <c r="PU133" s="31"/>
      <c r="PV133" s="31"/>
      <c r="PW133" s="31"/>
      <c r="PX133" s="31"/>
      <c r="PY133" s="31"/>
      <c r="PZ133" s="31"/>
      <c r="QA133" s="31"/>
      <c r="QB133" s="31"/>
      <c r="QC133" s="31"/>
      <c r="QD133" s="31"/>
      <c r="QE133" s="31"/>
      <c r="QF133" s="31">
        <v>3.2812500000000001E-2</v>
      </c>
      <c r="QG133" s="31"/>
      <c r="QH133" s="31"/>
      <c r="QI133" s="31"/>
      <c r="QJ133" s="31"/>
      <c r="QK133" s="31"/>
      <c r="QL133" s="31"/>
      <c r="QM133" s="31"/>
      <c r="QN133" s="31"/>
      <c r="QO133" s="31"/>
      <c r="QP133" s="31"/>
      <c r="QQ133" s="31"/>
      <c r="QR133" s="31"/>
      <c r="QS133" s="31"/>
      <c r="QT133" s="31"/>
      <c r="QU133" s="31"/>
      <c r="QV133" s="31"/>
      <c r="QW133" s="31"/>
      <c r="QX133" s="31"/>
      <c r="QY133" s="31"/>
    </row>
    <row r="134" spans="1:467" x14ac:dyDescent="0.2">
      <c r="A134" s="40" t="s">
        <v>411</v>
      </c>
      <c r="B134" s="101"/>
      <c r="C134" s="101"/>
      <c r="D134" s="101"/>
      <c r="E134" s="41" t="s">
        <v>1</v>
      </c>
      <c r="F134" s="42" t="str">
        <f t="shared" si="44"/>
        <v xml:space="preserve"> </v>
      </c>
      <c r="G134" s="42" t="str">
        <f t="shared" si="45"/>
        <v xml:space="preserve"> </v>
      </c>
      <c r="H134" s="42" t="str">
        <f t="shared" si="46"/>
        <v xml:space="preserve"> </v>
      </c>
      <c r="I134" s="42" t="str">
        <f t="shared" si="47"/>
        <v xml:space="preserve"> </v>
      </c>
      <c r="J134" s="42" t="str">
        <f t="shared" si="48"/>
        <v xml:space="preserve"> </v>
      </c>
      <c r="K134" s="42" t="str">
        <f t="shared" si="49"/>
        <v xml:space="preserve"> </v>
      </c>
      <c r="L134" s="42" t="str">
        <f t="shared" si="50"/>
        <v xml:space="preserve"> </v>
      </c>
      <c r="M134" s="42" t="str">
        <f t="shared" si="51"/>
        <v xml:space="preserve"> </v>
      </c>
      <c r="N134" s="42" t="str">
        <f t="shared" si="52"/>
        <v xml:space="preserve"> </v>
      </c>
      <c r="O134" s="42" t="str">
        <f t="shared" si="53"/>
        <v xml:space="preserve"> </v>
      </c>
      <c r="P134" s="42" t="str">
        <f t="shared" si="54"/>
        <v xml:space="preserve"> </v>
      </c>
      <c r="Q134" s="42" t="str">
        <f t="shared" si="55"/>
        <v xml:space="preserve"> </v>
      </c>
      <c r="R134" s="42" t="str">
        <f t="shared" si="56"/>
        <v xml:space="preserve"> </v>
      </c>
      <c r="S134" s="42" t="str">
        <f t="shared" si="57"/>
        <v xml:space="preserve"> </v>
      </c>
      <c r="T134" s="42" t="str">
        <f t="shared" si="58"/>
        <v xml:space="preserve"> </v>
      </c>
      <c r="U134" s="42" t="str">
        <f t="shared" si="59"/>
        <v xml:space="preserve"> </v>
      </c>
      <c r="V134" s="42" t="str">
        <f t="shared" si="60"/>
        <v xml:space="preserve"> </v>
      </c>
      <c r="W134" s="42">
        <f t="shared" si="40"/>
        <v>2.3206018518518515E-2</v>
      </c>
      <c r="X134" s="92">
        <f t="shared" si="61"/>
        <v>2.3206018518518515E-2</v>
      </c>
      <c r="Y134" s="81">
        <f t="shared" si="42"/>
        <v>1</v>
      </c>
      <c r="Z134" s="98">
        <f t="shared" si="62"/>
        <v>1</v>
      </c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  <c r="NJ134" s="31"/>
      <c r="NK134" s="31"/>
      <c r="NL134" s="31"/>
      <c r="NM134" s="31"/>
      <c r="NN134" s="31"/>
      <c r="NO134" s="31"/>
      <c r="NP134" s="31"/>
      <c r="NQ134" s="31"/>
      <c r="NR134" s="31"/>
      <c r="NS134" s="31"/>
      <c r="NT134" s="31"/>
      <c r="NU134" s="31"/>
      <c r="NV134" s="31"/>
      <c r="NW134" s="31"/>
      <c r="NX134" s="31"/>
      <c r="NY134" s="31"/>
      <c r="NZ134" s="31"/>
      <c r="OA134" s="31"/>
      <c r="OB134" s="31"/>
      <c r="OC134" s="31"/>
      <c r="OD134" s="31"/>
      <c r="OE134" s="31"/>
      <c r="OF134" s="31"/>
      <c r="OG134" s="31"/>
      <c r="OH134" s="31"/>
      <c r="OI134" s="31"/>
      <c r="OJ134" s="31"/>
      <c r="OK134" s="31"/>
      <c r="OL134" s="31"/>
      <c r="OM134" s="31"/>
      <c r="ON134" s="31"/>
      <c r="OO134" s="31"/>
      <c r="OP134" s="31"/>
      <c r="OQ134" s="31"/>
      <c r="OR134" s="31"/>
      <c r="OS134" s="31"/>
      <c r="OT134" s="31"/>
      <c r="OU134" s="31"/>
      <c r="OV134" s="31"/>
      <c r="OW134" s="31"/>
      <c r="OX134" s="31"/>
      <c r="OY134" s="31"/>
      <c r="OZ134" s="31"/>
      <c r="PA134" s="31"/>
      <c r="PB134" s="31"/>
      <c r="PC134" s="31"/>
      <c r="PD134" s="31"/>
      <c r="PE134" s="31"/>
      <c r="PF134" s="31"/>
      <c r="PG134" s="31"/>
      <c r="PH134" s="31"/>
      <c r="PI134" s="31"/>
      <c r="PJ134" s="31"/>
      <c r="PK134" s="31"/>
      <c r="PL134" s="31"/>
      <c r="PM134" s="31"/>
      <c r="PN134" s="31"/>
      <c r="PO134" s="31"/>
      <c r="PP134" s="31"/>
      <c r="PQ134" s="31"/>
      <c r="PR134" s="31"/>
      <c r="PS134" s="31"/>
      <c r="PT134" s="31"/>
      <c r="PU134" s="31"/>
      <c r="PV134" s="31"/>
      <c r="PW134" s="31"/>
      <c r="PX134" s="31"/>
      <c r="PY134" s="31"/>
      <c r="PZ134" s="31"/>
      <c r="QA134" s="31"/>
      <c r="QB134" s="31"/>
      <c r="QC134" s="31"/>
      <c r="QD134" s="31"/>
      <c r="QE134" s="31"/>
      <c r="QF134" s="31"/>
      <c r="QG134" s="31"/>
      <c r="QH134" s="31">
        <v>2.3206018518518515E-2</v>
      </c>
      <c r="QI134" s="31"/>
      <c r="QJ134" s="31"/>
      <c r="QK134" s="31"/>
      <c r="QL134" s="31"/>
      <c r="QM134" s="31"/>
      <c r="QN134" s="31"/>
      <c r="QO134" s="31"/>
      <c r="QP134" s="31"/>
      <c r="QQ134" s="31"/>
      <c r="QR134" s="31"/>
      <c r="QS134" s="31"/>
      <c r="QT134" s="31"/>
      <c r="QU134" s="31"/>
      <c r="QV134" s="31"/>
      <c r="QW134" s="31"/>
      <c r="QX134" s="31"/>
      <c r="QY134" s="31"/>
    </row>
    <row r="135" spans="1:467" x14ac:dyDescent="0.2">
      <c r="A135" s="40"/>
      <c r="B135" s="101"/>
      <c r="C135" s="101"/>
      <c r="D135" s="101"/>
      <c r="E135" s="41" t="s">
        <v>1</v>
      </c>
      <c r="F135" s="42" t="str">
        <f t="shared" si="44"/>
        <v xml:space="preserve"> </v>
      </c>
      <c r="G135" s="42" t="str">
        <f t="shared" si="45"/>
        <v xml:space="preserve"> </v>
      </c>
      <c r="H135" s="42" t="str">
        <f t="shared" si="46"/>
        <v xml:space="preserve"> </v>
      </c>
      <c r="I135" s="42" t="str">
        <f t="shared" si="47"/>
        <v xml:space="preserve"> </v>
      </c>
      <c r="J135" s="42" t="str">
        <f t="shared" si="48"/>
        <v xml:space="preserve"> </v>
      </c>
      <c r="K135" s="42" t="str">
        <f t="shared" si="49"/>
        <v xml:space="preserve"> </v>
      </c>
      <c r="L135" s="42" t="str">
        <f t="shared" si="50"/>
        <v xml:space="preserve"> </v>
      </c>
      <c r="M135" s="42" t="str">
        <f t="shared" si="51"/>
        <v xml:space="preserve"> </v>
      </c>
      <c r="N135" s="42" t="str">
        <f t="shared" si="52"/>
        <v xml:space="preserve"> </v>
      </c>
      <c r="O135" s="42" t="str">
        <f t="shared" si="53"/>
        <v xml:space="preserve"> </v>
      </c>
      <c r="P135" s="42" t="str">
        <f t="shared" si="54"/>
        <v xml:space="preserve"> </v>
      </c>
      <c r="Q135" s="42" t="str">
        <f t="shared" si="55"/>
        <v xml:space="preserve"> </v>
      </c>
      <c r="R135" s="42" t="str">
        <f t="shared" si="56"/>
        <v xml:space="preserve"> </v>
      </c>
      <c r="S135" s="42" t="str">
        <f t="shared" si="57"/>
        <v xml:space="preserve"> </v>
      </c>
      <c r="T135" s="42" t="str">
        <f t="shared" si="58"/>
        <v xml:space="preserve"> </v>
      </c>
      <c r="U135" s="42" t="str">
        <f t="shared" si="59"/>
        <v xml:space="preserve"> </v>
      </c>
      <c r="V135" s="42" t="str">
        <f t="shared" si="60"/>
        <v xml:space="preserve"> </v>
      </c>
      <c r="W135" s="42" t="str">
        <f t="shared" ref="W135:W198" si="82">IF(ISERROR(AVERAGE(PW135:QY135))," ",AVERAGE(PW135:QY135))</f>
        <v xml:space="preserve"> </v>
      </c>
      <c r="X135" s="92" t="str">
        <f t="shared" si="61"/>
        <v xml:space="preserve"> </v>
      </c>
      <c r="Y135" s="81">
        <f t="shared" ref="Y135:Y198" si="83">COUNTA(AA135:AJP135)</f>
        <v>0</v>
      </c>
      <c r="Z135" s="98">
        <f t="shared" si="62"/>
        <v>0</v>
      </c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  <c r="NJ135" s="31"/>
      <c r="NK135" s="31"/>
      <c r="NL135" s="31"/>
      <c r="NM135" s="31"/>
      <c r="NN135" s="31"/>
      <c r="NO135" s="31"/>
      <c r="NP135" s="31"/>
      <c r="NQ135" s="31"/>
      <c r="NR135" s="31"/>
      <c r="NS135" s="31"/>
      <c r="NT135" s="31"/>
      <c r="NU135" s="31"/>
      <c r="NV135" s="31"/>
      <c r="NW135" s="31"/>
      <c r="NX135" s="31"/>
      <c r="NY135" s="31"/>
      <c r="NZ135" s="31"/>
      <c r="OA135" s="31"/>
      <c r="OB135" s="31"/>
      <c r="OC135" s="31"/>
      <c r="OD135" s="31"/>
      <c r="OE135" s="31"/>
      <c r="OF135" s="31"/>
      <c r="OG135" s="31"/>
      <c r="OH135" s="31"/>
      <c r="OI135" s="31"/>
      <c r="OJ135" s="31"/>
      <c r="OK135" s="31"/>
      <c r="OL135" s="31"/>
      <c r="OM135" s="31"/>
      <c r="ON135" s="31"/>
      <c r="OO135" s="31"/>
      <c r="OP135" s="31"/>
      <c r="OQ135" s="31"/>
      <c r="OR135" s="31"/>
      <c r="OS135" s="31"/>
      <c r="OT135" s="31"/>
      <c r="OU135" s="31"/>
      <c r="OV135" s="31"/>
      <c r="OW135" s="31"/>
      <c r="OX135" s="31"/>
      <c r="OY135" s="31"/>
      <c r="OZ135" s="31"/>
      <c r="PA135" s="31"/>
      <c r="PB135" s="31"/>
      <c r="PC135" s="31"/>
      <c r="PD135" s="31"/>
      <c r="PE135" s="31"/>
      <c r="PF135" s="31"/>
      <c r="PG135" s="31"/>
      <c r="PH135" s="31"/>
      <c r="PI135" s="31"/>
      <c r="PJ135" s="31"/>
      <c r="PK135" s="31"/>
      <c r="PL135" s="31"/>
      <c r="PM135" s="31"/>
      <c r="PN135" s="31"/>
      <c r="PO135" s="31"/>
      <c r="PP135" s="31"/>
      <c r="PQ135" s="31"/>
      <c r="PR135" s="31"/>
      <c r="PS135" s="31"/>
      <c r="PT135" s="31"/>
      <c r="PU135" s="31"/>
      <c r="PV135" s="31"/>
      <c r="PW135" s="31"/>
      <c r="PX135" s="31"/>
      <c r="PY135" s="31"/>
      <c r="PZ135" s="31"/>
      <c r="QA135" s="31"/>
      <c r="QB135" s="31"/>
      <c r="QC135" s="31"/>
      <c r="QD135" s="31"/>
      <c r="QE135" s="31"/>
      <c r="QF135" s="31"/>
      <c r="QG135" s="31"/>
      <c r="QH135" s="31"/>
      <c r="QI135" s="31"/>
      <c r="QJ135" s="31"/>
      <c r="QK135" s="31"/>
      <c r="QL135" s="31"/>
      <c r="QM135" s="31"/>
      <c r="QN135" s="31"/>
      <c r="QO135" s="31"/>
      <c r="QP135" s="31"/>
      <c r="QQ135" s="31"/>
      <c r="QR135" s="31"/>
      <c r="QS135" s="31"/>
      <c r="QT135" s="31"/>
      <c r="QU135" s="31"/>
      <c r="QV135" s="31"/>
      <c r="QW135" s="31"/>
      <c r="QX135" s="31"/>
      <c r="QY135" s="31"/>
    </row>
    <row r="136" spans="1:467" x14ac:dyDescent="0.2">
      <c r="A136" s="40"/>
      <c r="B136" s="101"/>
      <c r="C136" s="101"/>
      <c r="D136" s="101"/>
      <c r="E136" s="41" t="s">
        <v>1</v>
      </c>
      <c r="F136" s="42" t="str">
        <f t="shared" si="22"/>
        <v xml:space="preserve"> </v>
      </c>
      <c r="G136" s="42" t="str">
        <f t="shared" si="23"/>
        <v xml:space="preserve"> </v>
      </c>
      <c r="H136" s="42" t="str">
        <f t="shared" si="24"/>
        <v xml:space="preserve"> </v>
      </c>
      <c r="I136" s="42" t="str">
        <f t="shared" si="25"/>
        <v xml:space="preserve"> </v>
      </c>
      <c r="J136" s="42" t="str">
        <f t="shared" si="26"/>
        <v xml:space="preserve"> </v>
      </c>
      <c r="K136" s="42" t="str">
        <f t="shared" si="27"/>
        <v xml:space="preserve"> </v>
      </c>
      <c r="L136" s="42" t="str">
        <f t="shared" si="28"/>
        <v xml:space="preserve"> </v>
      </c>
      <c r="M136" s="42" t="str">
        <f t="shared" si="29"/>
        <v xml:space="preserve"> </v>
      </c>
      <c r="N136" s="42" t="str">
        <f t="shared" si="30"/>
        <v xml:space="preserve"> </v>
      </c>
      <c r="O136" s="42" t="str">
        <f t="shared" si="31"/>
        <v xml:space="preserve"> </v>
      </c>
      <c r="P136" s="42" t="str">
        <f t="shared" si="32"/>
        <v xml:space="preserve"> </v>
      </c>
      <c r="Q136" s="42" t="str">
        <f t="shared" si="33"/>
        <v xml:space="preserve"> </v>
      </c>
      <c r="R136" s="42" t="str">
        <f t="shared" si="34"/>
        <v xml:space="preserve"> </v>
      </c>
      <c r="S136" s="42" t="str">
        <f t="shared" si="35"/>
        <v xml:space="preserve"> </v>
      </c>
      <c r="T136" s="42" t="str">
        <f t="shared" si="36"/>
        <v xml:space="preserve"> </v>
      </c>
      <c r="U136" s="42" t="str">
        <f t="shared" si="38"/>
        <v xml:space="preserve"> </v>
      </c>
      <c r="V136" s="42" t="str">
        <f t="shared" si="39"/>
        <v xml:space="preserve"> </v>
      </c>
      <c r="W136" s="42" t="str">
        <f t="shared" si="82"/>
        <v xml:space="preserve"> </v>
      </c>
      <c r="X136" s="92" t="str">
        <f t="shared" si="61"/>
        <v xml:space="preserve"> </v>
      </c>
      <c r="Y136" s="81">
        <f t="shared" si="83"/>
        <v>0</v>
      </c>
      <c r="Z136" s="98">
        <f t="shared" si="62"/>
        <v>0</v>
      </c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  <c r="NN136" s="31"/>
      <c r="NO136" s="31"/>
      <c r="NP136" s="31"/>
      <c r="NQ136" s="31"/>
      <c r="NR136" s="31"/>
      <c r="NS136" s="31"/>
      <c r="NT136" s="31"/>
      <c r="NU136" s="31"/>
      <c r="NV136" s="31"/>
      <c r="NW136" s="31"/>
      <c r="NX136" s="31"/>
      <c r="NY136" s="31"/>
      <c r="NZ136" s="31"/>
      <c r="OA136" s="31"/>
      <c r="OB136" s="31"/>
      <c r="OC136" s="31"/>
      <c r="OD136" s="31"/>
      <c r="OE136" s="31"/>
      <c r="OF136" s="31"/>
      <c r="OG136" s="31"/>
      <c r="OH136" s="31"/>
      <c r="OI136" s="31"/>
      <c r="OJ136" s="31"/>
      <c r="OK136" s="31"/>
      <c r="OL136" s="31"/>
      <c r="OM136" s="31"/>
      <c r="ON136" s="31"/>
      <c r="OO136" s="31"/>
      <c r="OP136" s="31"/>
      <c r="OQ136" s="31"/>
      <c r="OR136" s="31"/>
      <c r="OS136" s="31"/>
      <c r="OT136" s="31"/>
      <c r="OU136" s="31"/>
      <c r="OV136" s="31"/>
      <c r="OW136" s="31"/>
      <c r="OX136" s="31"/>
      <c r="OY136" s="31"/>
      <c r="OZ136" s="31"/>
      <c r="PA136" s="31"/>
      <c r="PB136" s="31"/>
      <c r="PC136" s="31"/>
      <c r="PD136" s="31"/>
      <c r="PE136" s="31"/>
      <c r="PF136" s="31"/>
      <c r="PG136" s="31"/>
      <c r="PH136" s="31"/>
      <c r="PI136" s="31"/>
      <c r="PJ136" s="31"/>
      <c r="PK136" s="31"/>
      <c r="PL136" s="31"/>
      <c r="PM136" s="31"/>
      <c r="PN136" s="31"/>
      <c r="PO136" s="31"/>
      <c r="PP136" s="31"/>
      <c r="PQ136" s="31"/>
      <c r="PR136" s="31"/>
      <c r="PS136" s="31"/>
      <c r="PT136" s="31"/>
      <c r="PU136" s="31"/>
      <c r="PV136" s="31"/>
      <c r="PW136" s="31"/>
      <c r="PX136" s="31"/>
      <c r="PY136" s="31"/>
      <c r="PZ136" s="31"/>
      <c r="QA136" s="31"/>
      <c r="QB136" s="31"/>
      <c r="QC136" s="31"/>
      <c r="QD136" s="31"/>
      <c r="QE136" s="31"/>
      <c r="QF136" s="31"/>
      <c r="QG136" s="31"/>
      <c r="QH136" s="31"/>
      <c r="QI136" s="31"/>
      <c r="QJ136" s="31"/>
      <c r="QK136" s="31"/>
      <c r="QL136" s="31"/>
      <c r="QM136" s="31"/>
      <c r="QN136" s="31"/>
      <c r="QO136" s="31"/>
      <c r="QP136" s="31"/>
      <c r="QQ136" s="31"/>
      <c r="QR136" s="31"/>
      <c r="QS136" s="31"/>
      <c r="QT136" s="31"/>
      <c r="QU136" s="31"/>
      <c r="QV136" s="31"/>
      <c r="QW136" s="31"/>
      <c r="QX136" s="31"/>
      <c r="QY136" s="31"/>
    </row>
    <row r="137" spans="1:467" x14ac:dyDescent="0.2">
      <c r="A137" s="40" t="s">
        <v>6</v>
      </c>
      <c r="B137" s="101"/>
      <c r="C137" s="101"/>
      <c r="D137" s="101"/>
      <c r="E137" s="178" t="s">
        <v>204</v>
      </c>
      <c r="F137" s="179" t="str">
        <f t="shared" ref="F137:F155" si="84">IF(ISERROR(AVERAGE(AA137:AF137))," ",AVERAGE(AA137:AF137))</f>
        <v xml:space="preserve"> </v>
      </c>
      <c r="G137" s="179" t="str">
        <f t="shared" ref="G137:G155" si="85">IF(ISERROR(AVERAGE(AG137:AY137))," ",AVERAGE(AG137:AY137))</f>
        <v xml:space="preserve"> </v>
      </c>
      <c r="H137" s="179" t="str">
        <f t="shared" ref="H137:H155" si="86">IF(ISERROR(AVERAGE(BA137:BZ137))," ",AVERAGE(BA137:BZ137))</f>
        <v xml:space="preserve"> </v>
      </c>
      <c r="I137" s="179" t="str">
        <f t="shared" ref="I137:I155" si="87">IF(ISERROR(AVERAGE(CA137:CP137))," ",AVERAGE(CA137:CP137))</f>
        <v xml:space="preserve"> </v>
      </c>
      <c r="J137" s="179" t="str">
        <f t="shared" ref="J137:J155" si="88">IF(ISERROR(AVERAGE(CS137:DO137))," ",AVERAGE(CS137:DO137))</f>
        <v xml:space="preserve"> </v>
      </c>
      <c r="K137" s="179" t="str">
        <f t="shared" ref="K137:K155" si="89">IF(ISERROR(AVERAGE(DP137:EM137))," ",AVERAGE(DP137:EM137))</f>
        <v xml:space="preserve"> </v>
      </c>
      <c r="L137" s="179" t="str">
        <f t="shared" ref="L137:L155" si="90">IF(ISERROR(AVERAGE(EN137:FI137))," ",AVERAGE(EN137:FI137))</f>
        <v xml:space="preserve"> </v>
      </c>
      <c r="M137" s="179" t="str">
        <f t="shared" ref="M137:M155" si="91">IF(ISERROR(AVERAGE(FJ137:GI137))," ",AVERAGE(FJ137:GI137))</f>
        <v xml:space="preserve"> </v>
      </c>
      <c r="N137" s="179" t="str">
        <f t="shared" ref="N137:N155" si="92">IF(ISERROR(AVERAGE(GJ137:HI137))," ",AVERAGE(GJ137:HI137))</f>
        <v xml:space="preserve"> </v>
      </c>
      <c r="O137" s="179">
        <f t="shared" ref="O137:O155" si="93">IF(ISERROR(AVERAGE(HJ137:II137))," ",AVERAGE(HJ137:II137))</f>
        <v>1.3767361111111112E-2</v>
      </c>
      <c r="P137" s="179">
        <f t="shared" ref="P137:P155" si="94">IF(ISERROR(AVERAGE(IJ137:JG137))," ",AVERAGE(IJ137:JG137))</f>
        <v>1.3900462962962962E-2</v>
      </c>
      <c r="Q137" s="179">
        <f t="shared" ref="Q137:Q155" si="95">IF(ISERROR(AVERAGE(JI137:KK137))," ",AVERAGE(JI137:KK137))</f>
        <v>1.4398148148148148E-2</v>
      </c>
      <c r="R137" s="179" t="str">
        <f t="shared" ref="R137:R155" si="96">IF(ISERROR(AVERAGE(KL137:LJ137))," ",AVERAGE(KL137:LJ137))</f>
        <v xml:space="preserve"> </v>
      </c>
      <c r="S137" s="179">
        <f t="shared" ref="S137:S155" si="97">IF(ISERROR(AVERAGE(LK137:MM137))," ",AVERAGE(LK137:MM137))</f>
        <v>1.2916666666666667E-2</v>
      </c>
      <c r="T137" s="179" t="str">
        <f t="shared" ref="T137:T155" si="98">IF(ISERROR(AVERAGE(MM137:NN137))," ",AVERAGE(MM137:NN137))</f>
        <v xml:space="preserve"> </v>
      </c>
      <c r="U137" s="179">
        <f t="shared" ref="U137:U155" si="99">IF(ISERROR(AVERAGE(NQ137:OT137))," ",AVERAGE(NQ137:OT137))</f>
        <v>1.3310185185185187E-2</v>
      </c>
      <c r="V137" s="179" t="str">
        <f t="shared" ref="V137:V155" si="100">IF(ISERROR(AVERAGE(OU137:PV137))," ",AVERAGE(OU137:PV137))</f>
        <v xml:space="preserve"> </v>
      </c>
      <c r="W137" s="179">
        <f t="shared" ref="W137:W155" si="101">IF(ISERROR(AVERAGE(PW137:QY137))," ",AVERAGE(PW137:QY137))</f>
        <v>1.4137731481481484E-2</v>
      </c>
      <c r="X137" s="92">
        <f t="shared" si="61"/>
        <v>1.2916666666666667E-2</v>
      </c>
      <c r="Y137" s="81">
        <f t="shared" ref="Y137:Y155" si="102">COUNTA(AA137:AJP137)</f>
        <v>8</v>
      </c>
      <c r="Z137" s="98">
        <f t="shared" si="62"/>
        <v>197</v>
      </c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>
        <v>1.4293981481481482E-2</v>
      </c>
      <c r="HV137" s="31"/>
      <c r="HW137" s="31"/>
      <c r="HX137" s="31"/>
      <c r="HY137" s="31"/>
      <c r="HZ137" s="31"/>
      <c r="IA137" s="31">
        <v>1.324074074074074E-2</v>
      </c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>
        <v>1.3900462962962962E-2</v>
      </c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>
        <v>1.4398148148148148E-2</v>
      </c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>
        <v>1.2916666666666667E-2</v>
      </c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  <c r="NJ137" s="31"/>
      <c r="NK137" s="31"/>
      <c r="NL137" s="31"/>
      <c r="NM137" s="31"/>
      <c r="NN137" s="31"/>
      <c r="NO137" s="31"/>
      <c r="NP137" s="31"/>
      <c r="NQ137" s="31"/>
      <c r="NR137" s="31"/>
      <c r="NS137" s="31"/>
      <c r="NT137" s="31"/>
      <c r="NU137" s="31"/>
      <c r="NV137" s="31"/>
      <c r="NW137" s="31"/>
      <c r="NX137" s="31"/>
      <c r="NY137" s="31"/>
      <c r="NZ137" s="31"/>
      <c r="OA137" s="31"/>
      <c r="OB137" s="31"/>
      <c r="OC137" s="31"/>
      <c r="OD137" s="31"/>
      <c r="OE137" s="31"/>
      <c r="OF137" s="31"/>
      <c r="OG137" s="31"/>
      <c r="OH137" s="31"/>
      <c r="OI137" s="31"/>
      <c r="OJ137" s="31"/>
      <c r="OK137" s="31">
        <v>1.3310185185185187E-2</v>
      </c>
      <c r="OL137" s="31"/>
      <c r="OM137" s="31"/>
      <c r="ON137" s="31"/>
      <c r="OO137" s="31"/>
      <c r="OP137" s="31"/>
      <c r="OQ137" s="31"/>
      <c r="OR137" s="31"/>
      <c r="OS137" s="31"/>
      <c r="OT137" s="31"/>
      <c r="OU137" s="31"/>
      <c r="OV137" s="31"/>
      <c r="OW137" s="31"/>
      <c r="OX137" s="31"/>
      <c r="OY137" s="31"/>
      <c r="OZ137" s="31"/>
      <c r="PA137" s="31"/>
      <c r="PB137" s="31"/>
      <c r="PC137" s="31"/>
      <c r="PD137" s="31"/>
      <c r="PE137" s="31"/>
      <c r="PF137" s="31"/>
      <c r="PG137" s="31"/>
      <c r="PH137" s="31"/>
      <c r="PI137" s="31"/>
      <c r="PJ137" s="31"/>
      <c r="PK137" s="31"/>
      <c r="PL137" s="31"/>
      <c r="PM137" s="31"/>
      <c r="PN137" s="31"/>
      <c r="PO137" s="31"/>
      <c r="PP137" s="31"/>
      <c r="PQ137" s="31"/>
      <c r="PR137" s="31"/>
      <c r="PS137" s="31"/>
      <c r="PT137" s="31"/>
      <c r="PU137" s="31"/>
      <c r="PV137" s="31"/>
      <c r="PW137" s="31"/>
      <c r="PX137" s="31"/>
      <c r="PY137" s="31"/>
      <c r="PZ137" s="31"/>
      <c r="QA137" s="31"/>
      <c r="QB137" s="31"/>
      <c r="QC137" s="31"/>
      <c r="QD137" s="31"/>
      <c r="QE137" s="31"/>
      <c r="QF137" s="31"/>
      <c r="QG137" s="31"/>
      <c r="QH137" s="31"/>
      <c r="QI137" s="31"/>
      <c r="QJ137" s="31"/>
      <c r="QK137" s="31"/>
      <c r="QL137" s="31"/>
      <c r="QM137" s="31">
        <v>1.383101851851852E-2</v>
      </c>
      <c r="QN137" s="31"/>
      <c r="QO137" s="31">
        <v>1.4444444444444446E-2</v>
      </c>
      <c r="QP137" s="31"/>
      <c r="QQ137" s="31"/>
      <c r="QR137" s="31"/>
      <c r="QS137" s="31"/>
      <c r="QT137" s="31"/>
      <c r="QU137" s="31"/>
      <c r="QV137" s="31"/>
      <c r="QW137" s="31"/>
      <c r="QX137" s="31"/>
      <c r="QY137" s="31"/>
    </row>
    <row r="138" spans="1:467" x14ac:dyDescent="0.2">
      <c r="A138" s="40" t="s">
        <v>179</v>
      </c>
      <c r="B138" s="101"/>
      <c r="C138" s="101"/>
      <c r="D138" s="101"/>
      <c r="E138" s="178" t="s">
        <v>204</v>
      </c>
      <c r="F138" s="179" t="str">
        <f t="shared" si="84"/>
        <v xml:space="preserve"> </v>
      </c>
      <c r="G138" s="179" t="str">
        <f t="shared" si="85"/>
        <v xml:space="preserve"> </v>
      </c>
      <c r="H138" s="179" t="str">
        <f t="shared" si="86"/>
        <v xml:space="preserve"> </v>
      </c>
      <c r="I138" s="179" t="str">
        <f t="shared" si="87"/>
        <v xml:space="preserve"> </v>
      </c>
      <c r="J138" s="179" t="str">
        <f t="shared" si="88"/>
        <v xml:space="preserve"> </v>
      </c>
      <c r="K138" s="179" t="str">
        <f t="shared" si="89"/>
        <v xml:space="preserve"> </v>
      </c>
      <c r="L138" s="179" t="str">
        <f t="shared" si="90"/>
        <v xml:space="preserve"> </v>
      </c>
      <c r="M138" s="179" t="str">
        <f t="shared" si="91"/>
        <v xml:space="preserve"> </v>
      </c>
      <c r="N138" s="179" t="str">
        <f t="shared" si="92"/>
        <v xml:space="preserve"> </v>
      </c>
      <c r="O138" s="179" t="str">
        <f t="shared" si="93"/>
        <v xml:space="preserve"> </v>
      </c>
      <c r="P138" s="179" t="str">
        <f t="shared" si="94"/>
        <v xml:space="preserve"> </v>
      </c>
      <c r="Q138" s="179" t="str">
        <f t="shared" si="95"/>
        <v xml:space="preserve"> </v>
      </c>
      <c r="R138" s="179" t="str">
        <f t="shared" si="96"/>
        <v xml:space="preserve"> </v>
      </c>
      <c r="S138" s="179">
        <f t="shared" si="97"/>
        <v>1.3715277777777778E-2</v>
      </c>
      <c r="T138" s="179" t="str">
        <f t="shared" si="98"/>
        <v xml:space="preserve"> </v>
      </c>
      <c r="U138" s="179" t="str">
        <f t="shared" si="99"/>
        <v xml:space="preserve"> </v>
      </c>
      <c r="V138" s="179" t="str">
        <f t="shared" si="100"/>
        <v xml:space="preserve"> </v>
      </c>
      <c r="W138" s="179" t="str">
        <f t="shared" si="101"/>
        <v xml:space="preserve"> </v>
      </c>
      <c r="X138" s="92">
        <f t="shared" si="61"/>
        <v>1.3715277777777778E-2</v>
      </c>
      <c r="Y138" s="81">
        <f t="shared" si="102"/>
        <v>1</v>
      </c>
      <c r="Z138" s="98">
        <f t="shared" si="62"/>
        <v>32</v>
      </c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>
        <v>1.3715277777777778E-2</v>
      </c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  <c r="NJ138" s="31"/>
      <c r="NK138" s="31"/>
      <c r="NL138" s="31"/>
      <c r="NM138" s="31"/>
      <c r="NN138" s="31"/>
      <c r="NO138" s="31"/>
      <c r="NP138" s="31"/>
      <c r="NQ138" s="31"/>
      <c r="NR138" s="31"/>
      <c r="NS138" s="31"/>
      <c r="NT138" s="31"/>
      <c r="NU138" s="31"/>
      <c r="NV138" s="31"/>
      <c r="NW138" s="31"/>
      <c r="NX138" s="31"/>
      <c r="NY138" s="31"/>
      <c r="NZ138" s="31"/>
      <c r="OA138" s="31"/>
      <c r="OB138" s="31"/>
      <c r="OC138" s="31"/>
      <c r="OD138" s="31"/>
      <c r="OE138" s="31"/>
      <c r="OF138" s="31"/>
      <c r="OG138" s="31"/>
      <c r="OH138" s="31"/>
      <c r="OI138" s="31"/>
      <c r="OJ138" s="31"/>
      <c r="OK138" s="31"/>
      <c r="OL138" s="31"/>
      <c r="OM138" s="31"/>
      <c r="ON138" s="31"/>
      <c r="OO138" s="31"/>
      <c r="OP138" s="31"/>
      <c r="OQ138" s="31"/>
      <c r="OR138" s="31"/>
      <c r="OS138" s="31"/>
      <c r="OT138" s="31"/>
      <c r="OU138" s="31"/>
      <c r="OV138" s="31"/>
      <c r="OW138" s="31"/>
      <c r="OX138" s="31"/>
      <c r="OY138" s="31"/>
      <c r="OZ138" s="31"/>
      <c r="PA138" s="31"/>
      <c r="PB138" s="31"/>
      <c r="PC138" s="31"/>
      <c r="PD138" s="31"/>
      <c r="PE138" s="31"/>
      <c r="PF138" s="31"/>
      <c r="PG138" s="31"/>
      <c r="PH138" s="31"/>
      <c r="PI138" s="31"/>
      <c r="PJ138" s="31"/>
      <c r="PK138" s="31"/>
      <c r="PL138" s="31"/>
      <c r="PM138" s="31"/>
      <c r="PN138" s="31"/>
      <c r="PO138" s="31"/>
      <c r="PP138" s="31"/>
      <c r="PQ138" s="31"/>
      <c r="PR138" s="31"/>
      <c r="PS138" s="31"/>
      <c r="PT138" s="31"/>
      <c r="PU138" s="31"/>
      <c r="PV138" s="31"/>
      <c r="PW138" s="31"/>
      <c r="PX138" s="31"/>
      <c r="PY138" s="31"/>
      <c r="PZ138" s="31"/>
      <c r="QA138" s="31"/>
      <c r="QB138" s="31"/>
      <c r="QC138" s="31"/>
      <c r="QD138" s="31"/>
      <c r="QE138" s="31"/>
      <c r="QF138" s="31"/>
      <c r="QG138" s="31"/>
      <c r="QH138" s="31"/>
      <c r="QI138" s="31"/>
      <c r="QJ138" s="31"/>
      <c r="QK138" s="31"/>
      <c r="QL138" s="31"/>
      <c r="QM138" s="31"/>
      <c r="QN138" s="31"/>
      <c r="QO138" s="31"/>
      <c r="QP138" s="31"/>
      <c r="QQ138" s="31"/>
      <c r="QR138" s="31"/>
      <c r="QS138" s="31"/>
      <c r="QT138" s="31"/>
      <c r="QU138" s="31"/>
      <c r="QV138" s="31"/>
      <c r="QW138" s="31"/>
      <c r="QX138" s="31"/>
      <c r="QY138" s="31"/>
    </row>
    <row r="139" spans="1:467" x14ac:dyDescent="0.2">
      <c r="A139" s="40" t="s">
        <v>176</v>
      </c>
      <c r="B139" s="101"/>
      <c r="C139" s="101"/>
      <c r="D139" s="101"/>
      <c r="E139" s="178" t="s">
        <v>204</v>
      </c>
      <c r="F139" s="179" t="str">
        <f t="shared" si="84"/>
        <v xml:space="preserve"> </v>
      </c>
      <c r="G139" s="179" t="str">
        <f t="shared" si="85"/>
        <v xml:space="preserve"> </v>
      </c>
      <c r="H139" s="179" t="str">
        <f t="shared" si="86"/>
        <v xml:space="preserve"> </v>
      </c>
      <c r="I139" s="179" t="str">
        <f t="shared" si="87"/>
        <v xml:space="preserve"> </v>
      </c>
      <c r="J139" s="179" t="str">
        <f t="shared" si="88"/>
        <v xml:space="preserve"> </v>
      </c>
      <c r="K139" s="179" t="str">
        <f t="shared" si="89"/>
        <v xml:space="preserve"> </v>
      </c>
      <c r="L139" s="179" t="str">
        <f t="shared" si="90"/>
        <v xml:space="preserve"> </v>
      </c>
      <c r="M139" s="179" t="str">
        <f t="shared" si="91"/>
        <v xml:space="preserve"> </v>
      </c>
      <c r="N139" s="179" t="str">
        <f t="shared" si="92"/>
        <v xml:space="preserve"> </v>
      </c>
      <c r="O139" s="179" t="str">
        <f t="shared" si="93"/>
        <v xml:space="preserve"> </v>
      </c>
      <c r="P139" s="179" t="str">
        <f t="shared" si="94"/>
        <v xml:space="preserve"> </v>
      </c>
      <c r="Q139" s="179" t="str">
        <f t="shared" si="95"/>
        <v xml:space="preserve"> </v>
      </c>
      <c r="R139" s="179" t="str">
        <f t="shared" si="96"/>
        <v xml:space="preserve"> </v>
      </c>
      <c r="S139" s="179">
        <f t="shared" si="97"/>
        <v>1.4630681818181819E-2</v>
      </c>
      <c r="T139" s="179">
        <f t="shared" si="98"/>
        <v>1.4423611111111113E-2</v>
      </c>
      <c r="U139" s="179">
        <f t="shared" si="99"/>
        <v>1.4404475308641975E-2</v>
      </c>
      <c r="V139" s="179">
        <f t="shared" si="100"/>
        <v>1.5755208333333333E-2</v>
      </c>
      <c r="W139" s="179">
        <f t="shared" si="101"/>
        <v>1.4714506172839507E-2</v>
      </c>
      <c r="X139" s="92">
        <f t="shared" si="61"/>
        <v>1.3715277777777778E-2</v>
      </c>
      <c r="Y139" s="81">
        <f t="shared" si="102"/>
        <v>55</v>
      </c>
      <c r="Z139" s="98">
        <f t="shared" si="62"/>
        <v>56</v>
      </c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  <c r="KC139" s="31"/>
      <c r="KD139" s="31"/>
      <c r="KE139" s="31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>
        <v>1.5185185185185185E-2</v>
      </c>
      <c r="LO139" s="31"/>
      <c r="LP139" s="31">
        <v>1.5046296296296295E-2</v>
      </c>
      <c r="LQ139" s="31"/>
      <c r="LR139" s="31">
        <v>1.3819444444444445E-2</v>
      </c>
      <c r="LS139" s="31">
        <v>1.5324074074074073E-2</v>
      </c>
      <c r="LT139" s="31">
        <v>1.3935185185185184E-2</v>
      </c>
      <c r="LU139" s="31">
        <v>1.4814814814814814E-2</v>
      </c>
      <c r="LV139" s="31">
        <v>1.4386574074074072E-2</v>
      </c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>
        <v>1.4907407407407406E-2</v>
      </c>
      <c r="MH139" s="31">
        <v>1.4502314814814815E-2</v>
      </c>
      <c r="MI139" s="31">
        <v>1.4317129629629631E-2</v>
      </c>
      <c r="MJ139" s="31"/>
      <c r="MK139" s="31"/>
      <c r="ML139" s="31">
        <v>1.4699074074074074E-2</v>
      </c>
      <c r="MM139" s="31"/>
      <c r="MN139" s="31"/>
      <c r="MO139" s="31"/>
      <c r="MP139" s="31">
        <v>1.4756944444444446E-2</v>
      </c>
      <c r="MQ139" s="31">
        <v>1.4178240740740741E-2</v>
      </c>
      <c r="MR139" s="31">
        <v>1.539351851851852E-2</v>
      </c>
      <c r="MS139" s="31"/>
      <c r="MT139" s="31">
        <v>1.5277777777777777E-2</v>
      </c>
      <c r="MU139" s="31">
        <v>1.4340277777777776E-2</v>
      </c>
      <c r="MV139" s="31">
        <v>1.4641203703703703E-2</v>
      </c>
      <c r="MW139" s="31">
        <v>1.4166666666666666E-2</v>
      </c>
      <c r="MX139" s="31">
        <v>1.3715277777777778E-2</v>
      </c>
      <c r="MY139" s="31">
        <v>1.4178240740740741E-2</v>
      </c>
      <c r="MZ139" s="31"/>
      <c r="NA139" s="31"/>
      <c r="NB139" s="31">
        <v>1.3842592592592594E-2</v>
      </c>
      <c r="NC139" s="31"/>
      <c r="ND139" s="31"/>
      <c r="NE139" s="31"/>
      <c r="NF139" s="31"/>
      <c r="NG139" s="31">
        <v>1.4374999999999999E-2</v>
      </c>
      <c r="NH139" s="31">
        <v>1.4143518518518519E-2</v>
      </c>
      <c r="NI139" s="31">
        <v>1.5127314814814816E-2</v>
      </c>
      <c r="NJ139" s="31"/>
      <c r="NK139" s="31">
        <v>1.3946759259259258E-2</v>
      </c>
      <c r="NL139" s="31">
        <v>1.4270833333333335E-2</v>
      </c>
      <c r="NM139" s="31"/>
      <c r="NN139" s="31"/>
      <c r="NO139" s="31">
        <v>1.4050925925925927E-2</v>
      </c>
      <c r="NP139" s="31"/>
      <c r="NQ139" s="31"/>
      <c r="NR139" s="31">
        <v>1.4201388888888888E-2</v>
      </c>
      <c r="NS139" s="31"/>
      <c r="NT139" s="31">
        <v>1.4456018518518519E-2</v>
      </c>
      <c r="NU139" s="31"/>
      <c r="NV139" s="31">
        <v>1.40625E-2</v>
      </c>
      <c r="NW139" s="31"/>
      <c r="NX139" s="31">
        <v>1.4560185185185183E-2</v>
      </c>
      <c r="NY139" s="31"/>
      <c r="NZ139" s="31"/>
      <c r="OA139" s="31"/>
      <c r="OB139" s="31"/>
      <c r="OC139" s="31"/>
      <c r="OD139" s="31"/>
      <c r="OE139" s="31"/>
      <c r="OF139" s="31"/>
      <c r="OG139" s="31"/>
      <c r="OH139" s="31"/>
      <c r="OI139" s="31"/>
      <c r="OJ139" s="31">
        <v>1.4548611111111111E-2</v>
      </c>
      <c r="OK139" s="31">
        <v>1.4351851851851852E-2</v>
      </c>
      <c r="OL139" s="31">
        <v>1.4953703703703705E-2</v>
      </c>
      <c r="OM139" s="31">
        <v>1.4317129629629631E-2</v>
      </c>
      <c r="ON139" s="31">
        <v>1.4155092592592592E-2</v>
      </c>
      <c r="OO139" s="31">
        <v>1.3958333333333335E-2</v>
      </c>
      <c r="OP139" s="31">
        <v>1.4589814814814814E-2</v>
      </c>
      <c r="OQ139" s="31"/>
      <c r="OR139" s="31"/>
      <c r="OS139" s="31">
        <v>1.4699074074074074E-2</v>
      </c>
      <c r="OT139" s="31"/>
      <c r="OU139" s="31"/>
      <c r="OV139" s="31"/>
      <c r="OW139" s="31"/>
      <c r="OX139" s="31">
        <v>1.6493055555555556E-2</v>
      </c>
      <c r="OY139" s="31"/>
      <c r="OZ139" s="31"/>
      <c r="PA139" s="31"/>
      <c r="PB139" s="31"/>
      <c r="PC139" s="31"/>
      <c r="PD139" s="31"/>
      <c r="PE139" s="31"/>
      <c r="PF139" s="31"/>
      <c r="PG139" s="31"/>
      <c r="PH139" s="31"/>
      <c r="PI139" s="31"/>
      <c r="PJ139" s="31"/>
      <c r="PK139" s="31"/>
      <c r="PL139" s="31"/>
      <c r="PM139" s="31">
        <v>1.5370370370370369E-2</v>
      </c>
      <c r="PN139" s="31"/>
      <c r="PO139" s="31"/>
      <c r="PP139" s="31"/>
      <c r="PQ139" s="31">
        <v>1.5347222222222222E-2</v>
      </c>
      <c r="PR139" s="31">
        <v>1.5810185185185184E-2</v>
      </c>
      <c r="PS139" s="31"/>
      <c r="PT139" s="31"/>
      <c r="PU139" s="31"/>
      <c r="PV139" s="31"/>
      <c r="PW139" s="31"/>
      <c r="PX139" s="31">
        <v>1.7013888888888887E-2</v>
      </c>
      <c r="PY139" s="31"/>
      <c r="PZ139" s="31">
        <v>1.5486111111111112E-2</v>
      </c>
      <c r="QA139" s="31">
        <v>1.4490740740740742E-2</v>
      </c>
      <c r="QB139" s="31"/>
      <c r="QC139" s="31">
        <v>1.4756944444444446E-2</v>
      </c>
      <c r="QD139" s="31"/>
      <c r="QE139" s="31">
        <v>1.4687499999999999E-2</v>
      </c>
      <c r="QF139" s="31">
        <v>1.4490740740740742E-2</v>
      </c>
      <c r="QG139" s="31"/>
      <c r="QH139" s="31"/>
      <c r="QI139" s="31"/>
      <c r="QJ139" s="31"/>
      <c r="QK139" s="31"/>
      <c r="QL139" s="31"/>
      <c r="QM139" s="31">
        <v>1.4097222222222221E-2</v>
      </c>
      <c r="QN139" s="31">
        <v>1.4305555555555557E-2</v>
      </c>
      <c r="QO139" s="31">
        <v>1.4490740740740742E-2</v>
      </c>
      <c r="QP139" s="31">
        <v>1.4305555555555557E-2</v>
      </c>
      <c r="QQ139" s="31">
        <v>1.4328703703703703E-2</v>
      </c>
      <c r="QR139" s="31">
        <v>1.4120370370370368E-2</v>
      </c>
      <c r="QS139" s="31"/>
      <c r="QT139" s="31"/>
      <c r="QU139" s="31"/>
      <c r="QV139" s="31"/>
      <c r="QW139" s="31"/>
      <c r="QX139" s="31"/>
      <c r="QY139" s="31"/>
    </row>
    <row r="140" spans="1:467" x14ac:dyDescent="0.2">
      <c r="A140" s="40" t="s">
        <v>286</v>
      </c>
      <c r="B140" s="101"/>
      <c r="C140" s="101"/>
      <c r="D140" s="101"/>
      <c r="E140" s="178" t="s">
        <v>204</v>
      </c>
      <c r="F140" s="179" t="str">
        <f t="shared" si="84"/>
        <v xml:space="preserve"> </v>
      </c>
      <c r="G140" s="179" t="str">
        <f t="shared" si="85"/>
        <v xml:space="preserve"> </v>
      </c>
      <c r="H140" s="179" t="str">
        <f t="shared" si="86"/>
        <v xml:space="preserve"> </v>
      </c>
      <c r="I140" s="179" t="str">
        <f t="shared" si="87"/>
        <v xml:space="preserve"> </v>
      </c>
      <c r="J140" s="179" t="str">
        <f t="shared" si="88"/>
        <v xml:space="preserve"> </v>
      </c>
      <c r="K140" s="179" t="str">
        <f t="shared" si="89"/>
        <v xml:space="preserve"> </v>
      </c>
      <c r="L140" s="179" t="str">
        <f t="shared" si="90"/>
        <v xml:space="preserve"> </v>
      </c>
      <c r="M140" s="179" t="str">
        <f t="shared" si="91"/>
        <v xml:space="preserve"> </v>
      </c>
      <c r="N140" s="179" t="str">
        <f t="shared" si="92"/>
        <v xml:space="preserve"> </v>
      </c>
      <c r="O140" s="179" t="str">
        <f t="shared" si="93"/>
        <v xml:space="preserve"> </v>
      </c>
      <c r="P140" s="179" t="str">
        <f t="shared" si="94"/>
        <v xml:space="preserve"> </v>
      </c>
      <c r="Q140" s="179">
        <f t="shared" si="95"/>
        <v>1.4655671296296295E-2</v>
      </c>
      <c r="R140" s="179">
        <f t="shared" si="96"/>
        <v>1.4431216931216932E-2</v>
      </c>
      <c r="S140" s="179">
        <f t="shared" si="97"/>
        <v>1.4480820105820106E-2</v>
      </c>
      <c r="T140" s="179">
        <f t="shared" si="98"/>
        <v>1.4572916666666668E-2</v>
      </c>
      <c r="U140" s="179">
        <f t="shared" si="99"/>
        <v>1.4537037037037038E-2</v>
      </c>
      <c r="V140" s="179">
        <f t="shared" si="100"/>
        <v>1.4685185185185185E-2</v>
      </c>
      <c r="W140" s="179">
        <f t="shared" si="101"/>
        <v>1.3896604938271604E-2</v>
      </c>
      <c r="X140" s="92">
        <f t="shared" si="61"/>
        <v>1.3252314814814814E-2</v>
      </c>
      <c r="Y140" s="81">
        <f t="shared" si="102"/>
        <v>51</v>
      </c>
      <c r="Z140" s="98">
        <f t="shared" si="62"/>
        <v>69</v>
      </c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>
        <v>1.4710648148148148E-2</v>
      </c>
      <c r="KA140" s="31">
        <v>1.4710648148148148E-2</v>
      </c>
      <c r="KB140" s="31"/>
      <c r="KC140" s="31">
        <v>1.4675925925925926E-2</v>
      </c>
      <c r="KD140" s="31">
        <v>1.4525462962962964E-2</v>
      </c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>
        <v>1.4583333333333332E-2</v>
      </c>
      <c r="KP140" s="31"/>
      <c r="KQ140" s="31"/>
      <c r="KR140" s="31"/>
      <c r="KS140" s="31"/>
      <c r="KT140" s="31"/>
      <c r="KU140" s="31">
        <v>1.4560185185185183E-2</v>
      </c>
      <c r="KV140" s="31"/>
      <c r="KW140" s="31"/>
      <c r="KX140" s="31"/>
      <c r="KY140" s="31"/>
      <c r="KZ140" s="31">
        <v>1.4606481481481482E-2</v>
      </c>
      <c r="LA140" s="31">
        <v>1.4444444444444446E-2</v>
      </c>
      <c r="LB140" s="31">
        <v>1.4467592592592593E-2</v>
      </c>
      <c r="LC140" s="31"/>
      <c r="LD140" s="31">
        <v>1.4270833333333335E-2</v>
      </c>
      <c r="LE140" s="31"/>
      <c r="LF140" s="31">
        <v>1.4085648148148151E-2</v>
      </c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>
        <v>1.5023148148148148E-2</v>
      </c>
      <c r="LT140" s="31">
        <v>1.3796296296296298E-2</v>
      </c>
      <c r="LU140" s="31">
        <v>1.4884259259259259E-2</v>
      </c>
      <c r="LV140" s="31"/>
      <c r="LW140" s="31">
        <v>1.4502314814814815E-2</v>
      </c>
      <c r="LX140" s="31"/>
      <c r="LY140" s="31"/>
      <c r="LZ140" s="31"/>
      <c r="MA140" s="31"/>
      <c r="MB140" s="31"/>
      <c r="MC140" s="31">
        <v>1.5104166666666667E-2</v>
      </c>
      <c r="MD140" s="31"/>
      <c r="ME140" s="31" t="s">
        <v>339</v>
      </c>
      <c r="MF140" s="31"/>
      <c r="MG140" s="31">
        <v>1.4074074074074074E-2</v>
      </c>
      <c r="MH140" s="31"/>
      <c r="MI140" s="31">
        <v>1.3981481481481482E-2</v>
      </c>
      <c r="MJ140" s="31"/>
      <c r="MK140" s="31"/>
      <c r="ML140" s="31"/>
      <c r="MM140" s="31"/>
      <c r="MN140" s="31"/>
      <c r="MO140" s="31">
        <v>1.4907407407407406E-2</v>
      </c>
      <c r="MP140" s="31">
        <v>1.4444444444444446E-2</v>
      </c>
      <c r="MQ140" s="31"/>
      <c r="MR140" s="31"/>
      <c r="MS140" s="31"/>
      <c r="MT140" s="31">
        <v>1.4895833333333332E-2</v>
      </c>
      <c r="MU140" s="31"/>
      <c r="MV140" s="31">
        <v>1.462962962962963E-2</v>
      </c>
      <c r="MW140" s="31">
        <v>1.4155092592592592E-2</v>
      </c>
      <c r="MX140" s="31"/>
      <c r="MY140" s="31">
        <v>1.3981481481481482E-2</v>
      </c>
      <c r="MZ140" s="31"/>
      <c r="NA140" s="31"/>
      <c r="NB140" s="31"/>
      <c r="NC140" s="31"/>
      <c r="ND140" s="31"/>
      <c r="NE140" s="31"/>
      <c r="NF140" s="31">
        <v>1.4895833333333332E-2</v>
      </c>
      <c r="NG140" s="31">
        <v>1.4490740740740742E-2</v>
      </c>
      <c r="NH140" s="31">
        <v>1.3935185185185184E-2</v>
      </c>
      <c r="NI140" s="31">
        <v>1.539351851851852E-2</v>
      </c>
      <c r="NJ140" s="31"/>
      <c r="NK140" s="31"/>
      <c r="NL140" s="31"/>
      <c r="NM140" s="31"/>
      <c r="NN140" s="31"/>
      <c r="NO140" s="31"/>
      <c r="NP140" s="31"/>
      <c r="NQ140" s="31"/>
      <c r="NR140" s="31">
        <v>1.4085648148148151E-2</v>
      </c>
      <c r="NS140" s="31">
        <v>1.4502314814814815E-2</v>
      </c>
      <c r="NT140" s="31"/>
      <c r="NU140" s="31"/>
      <c r="NV140" s="31"/>
      <c r="NW140" s="31">
        <v>1.5277777777777777E-2</v>
      </c>
      <c r="NX140" s="31">
        <v>1.4872685185185185E-2</v>
      </c>
      <c r="NY140" s="31">
        <v>1.4780092592592595E-2</v>
      </c>
      <c r="NZ140" s="31"/>
      <c r="OA140" s="31"/>
      <c r="OB140" s="31">
        <v>1.5023148148148148E-2</v>
      </c>
      <c r="OC140" s="31"/>
      <c r="OD140" s="31"/>
      <c r="OE140" s="31">
        <v>1.3888888888888888E-2</v>
      </c>
      <c r="OF140" s="31"/>
      <c r="OG140" s="31"/>
      <c r="OH140" s="31">
        <v>1.4004629629629631E-2</v>
      </c>
      <c r="OI140" s="31"/>
      <c r="OJ140" s="31"/>
      <c r="OK140" s="31"/>
      <c r="OL140" s="31"/>
      <c r="OM140" s="31"/>
      <c r="ON140" s="31"/>
      <c r="OO140" s="31"/>
      <c r="OP140" s="31"/>
      <c r="OQ140" s="31">
        <v>1.4351851851851852E-2</v>
      </c>
      <c r="OR140" s="31">
        <v>1.4583333333333332E-2</v>
      </c>
      <c r="OS140" s="31"/>
      <c r="OT140" s="31"/>
      <c r="OU140" s="31">
        <v>1.4849537037037036E-2</v>
      </c>
      <c r="OV140" s="31"/>
      <c r="OW140" s="31"/>
      <c r="OX140" s="31"/>
      <c r="OY140" s="31"/>
      <c r="OZ140" s="31"/>
      <c r="PA140" s="31">
        <v>1.4131944444444445E-2</v>
      </c>
      <c r="PB140" s="31"/>
      <c r="PC140" s="31">
        <v>1.4247685185185184E-2</v>
      </c>
      <c r="PD140" s="31"/>
      <c r="PE140" s="31" t="s">
        <v>53</v>
      </c>
      <c r="PF140" s="31"/>
      <c r="PG140" s="31"/>
      <c r="PH140" s="31"/>
      <c r="PI140" s="31">
        <v>1.3877314814814815E-2</v>
      </c>
      <c r="PJ140" s="31"/>
      <c r="PK140" s="31"/>
      <c r="PL140" s="31"/>
      <c r="PM140" s="31"/>
      <c r="PN140" s="31"/>
      <c r="PO140" s="31"/>
      <c r="PP140" s="31"/>
      <c r="PQ140" s="31">
        <v>1.6319444444444445E-2</v>
      </c>
      <c r="PR140" s="31"/>
      <c r="PS140" s="31"/>
      <c r="PT140" s="31"/>
      <c r="PU140" s="31"/>
      <c r="PV140" s="31"/>
      <c r="PW140" s="31"/>
      <c r="PX140" s="31"/>
      <c r="PY140" s="31"/>
      <c r="PZ140" s="31"/>
      <c r="QA140" s="31"/>
      <c r="QB140" s="31"/>
      <c r="QC140" s="31"/>
      <c r="QD140" s="31"/>
      <c r="QE140" s="31"/>
      <c r="QF140" s="31"/>
      <c r="QG140" s="31"/>
      <c r="QH140" s="31"/>
      <c r="QI140" s="31"/>
      <c r="QJ140" s="31">
        <v>1.4293981481481482E-2</v>
      </c>
      <c r="QK140" s="31">
        <v>1.4583333333333332E-2</v>
      </c>
      <c r="QL140" s="31"/>
      <c r="QM140" s="31">
        <v>1.3599537037037037E-2</v>
      </c>
      <c r="QN140" s="31">
        <v>1.3599537037037037E-2</v>
      </c>
      <c r="QO140" s="31"/>
      <c r="QP140" s="31"/>
      <c r="QQ140" s="31">
        <v>1.3252314814814814E-2</v>
      </c>
      <c r="QR140" s="31">
        <v>1.4050925925925927E-2</v>
      </c>
      <c r="QS140" s="31"/>
      <c r="QT140" s="31"/>
      <c r="QU140" s="31"/>
      <c r="QV140" s="31"/>
      <c r="QW140" s="31"/>
      <c r="QX140" s="31"/>
      <c r="QY140" s="31"/>
    </row>
    <row r="141" spans="1:467" x14ac:dyDescent="0.2">
      <c r="A141" s="40" t="s">
        <v>280</v>
      </c>
      <c r="B141" s="101"/>
      <c r="C141" s="101"/>
      <c r="D141" s="101"/>
      <c r="E141" s="178" t="s">
        <v>204</v>
      </c>
      <c r="F141" s="179" t="str">
        <f t="shared" si="84"/>
        <v xml:space="preserve"> </v>
      </c>
      <c r="G141" s="179" t="str">
        <f t="shared" si="85"/>
        <v xml:space="preserve"> </v>
      </c>
      <c r="H141" s="179" t="str">
        <f t="shared" si="86"/>
        <v xml:space="preserve"> </v>
      </c>
      <c r="I141" s="179" t="str">
        <f t="shared" si="87"/>
        <v xml:space="preserve"> </v>
      </c>
      <c r="J141" s="179" t="str">
        <f t="shared" si="88"/>
        <v xml:space="preserve"> </v>
      </c>
      <c r="K141" s="179" t="str">
        <f t="shared" si="89"/>
        <v xml:space="preserve"> </v>
      </c>
      <c r="L141" s="179" t="str">
        <f t="shared" si="90"/>
        <v xml:space="preserve"> </v>
      </c>
      <c r="M141" s="179" t="str">
        <f t="shared" si="91"/>
        <v xml:space="preserve"> </v>
      </c>
      <c r="N141" s="179" t="str">
        <f t="shared" si="92"/>
        <v xml:space="preserve"> </v>
      </c>
      <c r="O141" s="179" t="str">
        <f t="shared" si="93"/>
        <v xml:space="preserve"> </v>
      </c>
      <c r="P141" s="179" t="str">
        <f t="shared" si="94"/>
        <v xml:space="preserve"> </v>
      </c>
      <c r="Q141" s="179">
        <f t="shared" si="95"/>
        <v>1.5815972222222221E-2</v>
      </c>
      <c r="R141" s="179">
        <f t="shared" si="96"/>
        <v>1.5723379629629629E-2</v>
      </c>
      <c r="S141" s="179">
        <f t="shared" si="97"/>
        <v>1.6796296296296295E-2</v>
      </c>
      <c r="T141" s="179">
        <f t="shared" si="98"/>
        <v>1.5520833333333333E-2</v>
      </c>
      <c r="U141" s="179">
        <f t="shared" si="99"/>
        <v>1.7048611111111112E-2</v>
      </c>
      <c r="V141" s="179">
        <f t="shared" si="100"/>
        <v>1.5871913580246918E-2</v>
      </c>
      <c r="W141" s="179">
        <f t="shared" si="101"/>
        <v>1.6250000000000001E-2</v>
      </c>
      <c r="X141" s="92">
        <f t="shared" si="61"/>
        <v>1.4583333333333332E-2</v>
      </c>
      <c r="Y141" s="81">
        <f t="shared" si="102"/>
        <v>31</v>
      </c>
      <c r="Z141" s="98">
        <f t="shared" si="62"/>
        <v>71</v>
      </c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>
        <v>1.6307870370370372E-2</v>
      </c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>
        <v>1.5914351851851853E-2</v>
      </c>
      <c r="KF141" s="31">
        <v>1.5439814814814816E-2</v>
      </c>
      <c r="KG141" s="31"/>
      <c r="KH141" s="31"/>
      <c r="KI141" s="31"/>
      <c r="KJ141" s="31"/>
      <c r="KK141" s="31">
        <v>1.5601851851851851E-2</v>
      </c>
      <c r="KL141" s="31"/>
      <c r="KM141" s="31"/>
      <c r="KN141" s="31">
        <v>1.6516203703703703E-2</v>
      </c>
      <c r="KO141" s="31"/>
      <c r="KP141" s="31"/>
      <c r="KQ141" s="31"/>
      <c r="KR141" s="31"/>
      <c r="KS141" s="31"/>
      <c r="KT141" s="31"/>
      <c r="KU141" s="31"/>
      <c r="KV141" s="31"/>
      <c r="KW141" s="31">
        <v>1.5439814814814816E-2</v>
      </c>
      <c r="KX141" s="31">
        <v>1.5821759259259261E-2</v>
      </c>
      <c r="KY141" s="31"/>
      <c r="KZ141" s="31"/>
      <c r="LA141" s="31"/>
      <c r="LB141" s="31"/>
      <c r="LC141" s="31"/>
      <c r="LD141" s="31"/>
      <c r="LE141" s="31">
        <v>1.511574074074074E-2</v>
      </c>
      <c r="LF141" s="31"/>
      <c r="LG141" s="31"/>
      <c r="LH141" s="31"/>
      <c r="LI141" s="31"/>
      <c r="LJ141" s="31"/>
      <c r="LK141" s="31"/>
      <c r="LL141" s="31"/>
      <c r="LM141" s="31"/>
      <c r="LN141" s="31">
        <v>1.579861111111111E-2</v>
      </c>
      <c r="LO141" s="31"/>
      <c r="LP141" s="31">
        <v>1.9444444444444445E-2</v>
      </c>
      <c r="LQ141" s="31"/>
      <c r="LR141" s="31"/>
      <c r="LS141" s="31"/>
      <c r="LT141" s="31"/>
      <c r="LU141" s="31">
        <v>1.6863425925925928E-2</v>
      </c>
      <c r="LV141" s="31">
        <v>1.6076388888888887E-2</v>
      </c>
      <c r="LW141" s="31">
        <v>1.579861111111111E-2</v>
      </c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>
        <v>1.525462962962963E-2</v>
      </c>
      <c r="MY141" s="31">
        <v>1.5104166666666667E-2</v>
      </c>
      <c r="MZ141" s="31"/>
      <c r="NA141" s="31"/>
      <c r="NB141" s="31"/>
      <c r="NC141" s="31"/>
      <c r="ND141" s="31"/>
      <c r="NE141" s="31"/>
      <c r="NF141" s="31"/>
      <c r="NG141" s="31"/>
      <c r="NH141" s="31">
        <v>1.5335648148148147E-2</v>
      </c>
      <c r="NI141" s="31"/>
      <c r="NJ141" s="31"/>
      <c r="NK141" s="31">
        <v>1.638888888888889E-2</v>
      </c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NZ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/>
      <c r="ON141" s="31">
        <v>1.7048611111111112E-2</v>
      </c>
      <c r="OO141" s="31"/>
      <c r="OP141" s="31"/>
      <c r="OQ141" s="31"/>
      <c r="OR141" s="31"/>
      <c r="OS141" s="31"/>
      <c r="OT141" s="31"/>
      <c r="OU141" s="31"/>
      <c r="OV141" s="31">
        <v>1.5879629629629629E-2</v>
      </c>
      <c r="OW141" s="31"/>
      <c r="OX141" s="31">
        <v>1.6180555555555556E-2</v>
      </c>
      <c r="OY141" s="31"/>
      <c r="OZ141" s="31"/>
      <c r="PA141" s="31"/>
      <c r="PB141" s="31"/>
      <c r="PC141" s="31">
        <v>1.6041666666666666E-2</v>
      </c>
      <c r="PD141" s="31"/>
      <c r="PE141" s="31"/>
      <c r="PF141" s="31"/>
      <c r="PG141" s="31"/>
      <c r="PH141" s="31"/>
      <c r="PI141" s="31"/>
      <c r="PJ141" s="31"/>
      <c r="PK141" s="31"/>
      <c r="PL141" s="31"/>
      <c r="PM141" s="31">
        <v>1.6435185185185188E-2</v>
      </c>
      <c r="PN141" s="31"/>
      <c r="PO141" s="31"/>
      <c r="PP141" s="31"/>
      <c r="PQ141" s="31"/>
      <c r="PR141" s="31"/>
      <c r="PS141" s="31">
        <v>1.4583333333333332E-2</v>
      </c>
      <c r="PT141" s="31"/>
      <c r="PU141" s="31"/>
      <c r="PV141" s="31">
        <v>1.6111111111111111E-2</v>
      </c>
      <c r="PW141" s="31">
        <v>1.5509259259259257E-2</v>
      </c>
      <c r="PX141" s="31"/>
      <c r="PY141" s="31">
        <v>1.6782407407407409E-2</v>
      </c>
      <c r="PZ141" s="31"/>
      <c r="QA141" s="31"/>
      <c r="QB141" s="31"/>
      <c r="QC141" s="31"/>
      <c r="QD141" s="31">
        <v>1.6469907407407405E-2</v>
      </c>
      <c r="QE141" s="31">
        <v>1.6099537037037037E-2</v>
      </c>
      <c r="QF141" s="31">
        <v>1.579861111111111E-2</v>
      </c>
      <c r="QG141" s="31">
        <v>1.712962962962963E-2</v>
      </c>
      <c r="QH141" s="31"/>
      <c r="QI141" s="31"/>
      <c r="QJ141" s="31"/>
      <c r="QK141" s="31"/>
      <c r="QL141" s="31"/>
      <c r="QM141" s="31"/>
      <c r="QN141" s="31"/>
      <c r="QO141" s="31"/>
      <c r="QP141" s="31"/>
      <c r="QQ141" s="31"/>
      <c r="QR141" s="31">
        <v>1.5960648148148151E-2</v>
      </c>
      <c r="QS141" s="31"/>
      <c r="QT141" s="31"/>
      <c r="QU141" s="31"/>
      <c r="QV141" s="31"/>
      <c r="QW141" s="31"/>
      <c r="QX141" s="31"/>
      <c r="QY141" s="31"/>
    </row>
    <row r="142" spans="1:467" x14ac:dyDescent="0.2">
      <c r="A142" s="40" t="s">
        <v>367</v>
      </c>
      <c r="B142" s="101"/>
      <c r="C142" s="101"/>
      <c r="D142" s="101"/>
      <c r="E142" s="178" t="s">
        <v>204</v>
      </c>
      <c r="F142" s="179" t="str">
        <f t="shared" si="84"/>
        <v xml:space="preserve"> </v>
      </c>
      <c r="G142" s="179" t="str">
        <f t="shared" si="85"/>
        <v xml:space="preserve"> </v>
      </c>
      <c r="H142" s="179" t="str">
        <f t="shared" si="86"/>
        <v xml:space="preserve"> </v>
      </c>
      <c r="I142" s="179" t="str">
        <f t="shared" si="87"/>
        <v xml:space="preserve"> </v>
      </c>
      <c r="J142" s="179" t="str">
        <f t="shared" si="88"/>
        <v xml:space="preserve"> </v>
      </c>
      <c r="K142" s="179" t="str">
        <f t="shared" si="89"/>
        <v xml:space="preserve"> </v>
      </c>
      <c r="L142" s="179" t="str">
        <f t="shared" si="90"/>
        <v xml:space="preserve"> </v>
      </c>
      <c r="M142" s="179" t="str">
        <f t="shared" si="91"/>
        <v xml:space="preserve"> </v>
      </c>
      <c r="N142" s="179" t="str">
        <f t="shared" si="92"/>
        <v xml:space="preserve"> </v>
      </c>
      <c r="O142" s="179" t="str">
        <f t="shared" si="93"/>
        <v xml:space="preserve"> </v>
      </c>
      <c r="P142" s="179" t="str">
        <f t="shared" si="94"/>
        <v xml:space="preserve"> </v>
      </c>
      <c r="Q142" s="179" t="str">
        <f t="shared" si="95"/>
        <v xml:space="preserve"> </v>
      </c>
      <c r="R142" s="179" t="str">
        <f t="shared" si="96"/>
        <v xml:space="preserve"> </v>
      </c>
      <c r="S142" s="179" t="str">
        <f t="shared" si="97"/>
        <v xml:space="preserve"> </v>
      </c>
      <c r="T142" s="179" t="str">
        <f t="shared" si="98"/>
        <v xml:space="preserve"> </v>
      </c>
      <c r="U142" s="179">
        <f t="shared" si="99"/>
        <v>1.4606481481481482E-2</v>
      </c>
      <c r="V142" s="179" t="str">
        <f t="shared" si="100"/>
        <v xml:space="preserve"> </v>
      </c>
      <c r="W142" s="179" t="str">
        <f t="shared" si="101"/>
        <v xml:space="preserve"> </v>
      </c>
      <c r="X142" s="92">
        <f t="shared" si="61"/>
        <v>1.4606481481481482E-2</v>
      </c>
      <c r="Y142" s="81">
        <f t="shared" si="102"/>
        <v>1</v>
      </c>
      <c r="Z142" s="98">
        <f t="shared" si="62"/>
        <v>1</v>
      </c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  <c r="NN142" s="31"/>
      <c r="NO142" s="31"/>
      <c r="NP142" s="31"/>
      <c r="NQ142" s="31"/>
      <c r="NR142" s="31">
        <v>1.4606481481481482E-2</v>
      </c>
      <c r="NS142" s="31"/>
      <c r="NT142" s="31"/>
      <c r="NU142" s="31"/>
      <c r="NV142" s="31"/>
      <c r="NW142" s="31"/>
      <c r="NX142" s="31"/>
      <c r="NY142" s="31"/>
      <c r="NZ142" s="31"/>
      <c r="OA142" s="31"/>
      <c r="OB142" s="31"/>
      <c r="OC142" s="31"/>
      <c r="OD142" s="31"/>
      <c r="OE142" s="31"/>
      <c r="OF142" s="31"/>
      <c r="OG142" s="31"/>
      <c r="OH142" s="31"/>
      <c r="OI142" s="31"/>
      <c r="OJ142" s="31"/>
      <c r="OK142" s="31"/>
      <c r="OL142" s="31"/>
      <c r="OM142" s="31"/>
      <c r="ON142" s="31"/>
      <c r="OO142" s="31"/>
      <c r="OP142" s="31"/>
      <c r="OQ142" s="31"/>
      <c r="OR142" s="31"/>
      <c r="OS142" s="31"/>
      <c r="OT142" s="31"/>
      <c r="OU142" s="31"/>
      <c r="OV142" s="31"/>
      <c r="OW142" s="31"/>
      <c r="OX142" s="31"/>
      <c r="OY142" s="31"/>
      <c r="OZ142" s="31"/>
      <c r="PA142" s="31"/>
      <c r="PB142" s="31"/>
      <c r="PC142" s="31"/>
      <c r="PD142" s="31"/>
      <c r="PE142" s="31"/>
      <c r="PF142" s="31"/>
      <c r="PG142" s="31"/>
      <c r="PH142" s="31"/>
      <c r="PI142" s="31"/>
      <c r="PJ142" s="31"/>
      <c r="PK142" s="31"/>
      <c r="PL142" s="31"/>
      <c r="PM142" s="31"/>
      <c r="PN142" s="31"/>
      <c r="PO142" s="31"/>
      <c r="PP142" s="31"/>
      <c r="PQ142" s="31"/>
      <c r="PR142" s="31"/>
      <c r="PS142" s="31"/>
      <c r="PT142" s="31"/>
      <c r="PU142" s="31"/>
      <c r="PV142" s="31"/>
      <c r="PW142" s="31"/>
      <c r="PX142" s="31"/>
      <c r="PY142" s="31"/>
      <c r="PZ142" s="31"/>
      <c r="QA142" s="31"/>
      <c r="QB142" s="31"/>
      <c r="QC142" s="31"/>
      <c r="QD142" s="31"/>
      <c r="QE142" s="31"/>
      <c r="QF142" s="31"/>
      <c r="QG142" s="31"/>
      <c r="QH142" s="31"/>
      <c r="QI142" s="31"/>
      <c r="QJ142" s="31"/>
      <c r="QK142" s="31"/>
      <c r="QL142" s="31"/>
      <c r="QM142" s="31"/>
      <c r="QN142" s="31"/>
      <c r="QO142" s="31"/>
      <c r="QP142" s="31"/>
      <c r="QQ142" s="31"/>
      <c r="QR142" s="31"/>
      <c r="QS142" s="31"/>
      <c r="QT142" s="31"/>
      <c r="QU142" s="31"/>
      <c r="QV142" s="31"/>
      <c r="QW142" s="31"/>
      <c r="QX142" s="31"/>
      <c r="QY142" s="31"/>
    </row>
    <row r="143" spans="1:467" x14ac:dyDescent="0.2">
      <c r="A143" s="40" t="s">
        <v>208</v>
      </c>
      <c r="B143" s="101"/>
      <c r="C143" s="101"/>
      <c r="D143" s="101"/>
      <c r="E143" s="178" t="s">
        <v>204</v>
      </c>
      <c r="F143" s="179" t="str">
        <f t="shared" si="84"/>
        <v xml:space="preserve"> </v>
      </c>
      <c r="G143" s="179" t="str">
        <f t="shared" si="85"/>
        <v xml:space="preserve"> </v>
      </c>
      <c r="H143" s="179" t="str">
        <f t="shared" si="86"/>
        <v xml:space="preserve"> </v>
      </c>
      <c r="I143" s="179" t="str">
        <f t="shared" si="87"/>
        <v xml:space="preserve"> </v>
      </c>
      <c r="J143" s="179" t="str">
        <f t="shared" si="88"/>
        <v xml:space="preserve"> </v>
      </c>
      <c r="K143" s="179" t="str">
        <f t="shared" si="89"/>
        <v xml:space="preserve"> </v>
      </c>
      <c r="L143" s="179" t="str">
        <f t="shared" si="90"/>
        <v xml:space="preserve"> </v>
      </c>
      <c r="M143" s="179" t="str">
        <f t="shared" si="91"/>
        <v xml:space="preserve"> </v>
      </c>
      <c r="N143" s="179" t="str">
        <f t="shared" si="92"/>
        <v xml:space="preserve"> </v>
      </c>
      <c r="O143" s="179">
        <f t="shared" si="93"/>
        <v>1.4826388888888889E-2</v>
      </c>
      <c r="P143" s="179" t="str">
        <f t="shared" si="94"/>
        <v xml:space="preserve"> </v>
      </c>
      <c r="Q143" s="179" t="str">
        <f t="shared" si="95"/>
        <v xml:space="preserve"> </v>
      </c>
      <c r="R143" s="179" t="str">
        <f t="shared" si="96"/>
        <v xml:space="preserve"> </v>
      </c>
      <c r="S143" s="179" t="str">
        <f t="shared" si="97"/>
        <v xml:space="preserve"> </v>
      </c>
      <c r="T143" s="179" t="str">
        <f t="shared" si="98"/>
        <v xml:space="preserve"> </v>
      </c>
      <c r="U143" s="179" t="str">
        <f t="shared" si="99"/>
        <v xml:space="preserve"> </v>
      </c>
      <c r="V143" s="179" t="str">
        <f t="shared" si="100"/>
        <v xml:space="preserve"> </v>
      </c>
      <c r="W143" s="179" t="str">
        <f t="shared" si="101"/>
        <v xml:space="preserve"> </v>
      </c>
      <c r="X143" s="92">
        <f t="shared" si="61"/>
        <v>1.4826388888888889E-2</v>
      </c>
      <c r="Y143" s="81">
        <f t="shared" si="102"/>
        <v>1</v>
      </c>
      <c r="Z143" s="98">
        <f t="shared" si="62"/>
        <v>1</v>
      </c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>
        <v>1.4826388888888889E-2</v>
      </c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/>
      <c r="KD143" s="31"/>
      <c r="KE143" s="31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/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  <c r="NA143" s="31"/>
      <c r="NB143" s="31"/>
      <c r="NC143" s="31"/>
      <c r="ND143" s="31"/>
      <c r="NE143" s="31"/>
      <c r="NF143" s="31"/>
      <c r="NG143" s="31"/>
      <c r="NH143" s="31"/>
      <c r="NI143" s="31"/>
      <c r="NJ143" s="31"/>
      <c r="NK143" s="31"/>
      <c r="NL143" s="31"/>
      <c r="NM143" s="31"/>
      <c r="NN143" s="31"/>
      <c r="NO143" s="31"/>
      <c r="NP143" s="31"/>
      <c r="NQ143" s="31"/>
      <c r="NR143" s="31"/>
      <c r="NS143" s="31"/>
      <c r="NT143" s="31"/>
      <c r="NU143" s="31"/>
      <c r="NV143" s="31"/>
      <c r="NW143" s="31"/>
      <c r="NX143" s="31"/>
      <c r="NY143" s="31"/>
      <c r="NZ143" s="31"/>
      <c r="OA143" s="31"/>
      <c r="OB143" s="31"/>
      <c r="OC143" s="31"/>
      <c r="OD143" s="31"/>
      <c r="OE143" s="31"/>
      <c r="OF143" s="31"/>
      <c r="OG143" s="31"/>
      <c r="OH143" s="31"/>
      <c r="OI143" s="31"/>
      <c r="OJ143" s="31"/>
      <c r="OK143" s="31"/>
      <c r="OL143" s="31"/>
      <c r="OM143" s="31"/>
      <c r="ON143" s="31"/>
      <c r="OO143" s="31"/>
      <c r="OP143" s="31"/>
      <c r="OQ143" s="31"/>
      <c r="OR143" s="31"/>
      <c r="OS143" s="31"/>
      <c r="OT143" s="31"/>
      <c r="OU143" s="31"/>
      <c r="OV143" s="31"/>
      <c r="OW143" s="31"/>
      <c r="OX143" s="31"/>
      <c r="OY143" s="31"/>
      <c r="OZ143" s="31"/>
      <c r="PA143" s="31"/>
      <c r="PB143" s="31"/>
      <c r="PC143" s="31"/>
      <c r="PD143" s="31"/>
      <c r="PE143" s="31"/>
      <c r="PF143" s="31"/>
      <c r="PG143" s="31"/>
      <c r="PH143" s="31"/>
      <c r="PI143" s="31"/>
      <c r="PJ143" s="31"/>
      <c r="PK143" s="31"/>
      <c r="PL143" s="31"/>
      <c r="PM143" s="31"/>
      <c r="PN143" s="31"/>
      <c r="PO143" s="31"/>
      <c r="PP143" s="31"/>
      <c r="PQ143" s="31"/>
      <c r="PR143" s="31"/>
      <c r="PS143" s="31"/>
      <c r="PT143" s="31"/>
      <c r="PU143" s="31"/>
      <c r="PV143" s="31"/>
      <c r="PW143" s="31"/>
      <c r="PX143" s="31"/>
      <c r="PY143" s="31"/>
      <c r="PZ143" s="31"/>
      <c r="QA143" s="31"/>
      <c r="QB143" s="31"/>
      <c r="QC143" s="31"/>
      <c r="QD143" s="31"/>
      <c r="QE143" s="31"/>
      <c r="QF143" s="31"/>
      <c r="QG143" s="31"/>
      <c r="QH143" s="31"/>
      <c r="QI143" s="31"/>
      <c r="QJ143" s="31"/>
      <c r="QK143" s="31"/>
      <c r="QL143" s="31"/>
      <c r="QM143" s="31"/>
      <c r="QN143" s="31"/>
      <c r="QO143" s="31"/>
      <c r="QP143" s="31"/>
      <c r="QQ143" s="31"/>
      <c r="QR143" s="31"/>
      <c r="QS143" s="31"/>
      <c r="QT143" s="31"/>
      <c r="QU143" s="31"/>
      <c r="QV143" s="31"/>
      <c r="QW143" s="31"/>
      <c r="QX143" s="31"/>
      <c r="QY143" s="31"/>
    </row>
    <row r="144" spans="1:467" x14ac:dyDescent="0.2">
      <c r="A144" s="40" t="s">
        <v>9</v>
      </c>
      <c r="B144" s="101"/>
      <c r="C144" s="101"/>
      <c r="D144" s="101"/>
      <c r="E144" s="178" t="s">
        <v>204</v>
      </c>
      <c r="F144" s="179" t="str">
        <f t="shared" si="84"/>
        <v xml:space="preserve"> </v>
      </c>
      <c r="G144" s="179" t="str">
        <f t="shared" si="85"/>
        <v xml:space="preserve"> </v>
      </c>
      <c r="H144" s="179" t="str">
        <f t="shared" si="86"/>
        <v xml:space="preserve"> </v>
      </c>
      <c r="I144" s="179" t="str">
        <f t="shared" si="87"/>
        <v xml:space="preserve"> </v>
      </c>
      <c r="J144" s="179" t="str">
        <f t="shared" si="88"/>
        <v xml:space="preserve"> </v>
      </c>
      <c r="K144" s="179" t="str">
        <f t="shared" si="89"/>
        <v xml:space="preserve"> </v>
      </c>
      <c r="L144" s="179" t="str">
        <f t="shared" si="90"/>
        <v xml:space="preserve"> </v>
      </c>
      <c r="M144" s="179" t="str">
        <f t="shared" si="91"/>
        <v xml:space="preserve"> </v>
      </c>
      <c r="N144" s="179" t="str">
        <f t="shared" si="92"/>
        <v xml:space="preserve"> </v>
      </c>
      <c r="O144" s="179" t="str">
        <f t="shared" si="93"/>
        <v xml:space="preserve"> </v>
      </c>
      <c r="P144" s="179" t="str">
        <f t="shared" si="94"/>
        <v xml:space="preserve"> </v>
      </c>
      <c r="Q144" s="179" t="str">
        <f t="shared" si="95"/>
        <v xml:space="preserve"> </v>
      </c>
      <c r="R144" s="179" t="str">
        <f t="shared" si="96"/>
        <v xml:space="preserve"> </v>
      </c>
      <c r="S144" s="179" t="str">
        <f t="shared" si="97"/>
        <v xml:space="preserve"> </v>
      </c>
      <c r="T144" s="179" t="str">
        <f t="shared" si="98"/>
        <v xml:space="preserve"> </v>
      </c>
      <c r="U144" s="179" t="str">
        <f t="shared" si="99"/>
        <v xml:space="preserve"> </v>
      </c>
      <c r="V144" s="179">
        <f t="shared" si="100"/>
        <v>1.4930555555555556E-2</v>
      </c>
      <c r="W144" s="179">
        <f t="shared" si="101"/>
        <v>1.5592592592592592E-2</v>
      </c>
      <c r="X144" s="92">
        <f t="shared" si="61"/>
        <v>1.4918981481481483E-2</v>
      </c>
      <c r="Y144" s="81">
        <f t="shared" si="102"/>
        <v>6</v>
      </c>
      <c r="Z144" s="98">
        <f t="shared" si="62"/>
        <v>249</v>
      </c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31"/>
      <c r="KK144" s="31"/>
      <c r="KL144" s="31"/>
      <c r="KM144" s="31"/>
      <c r="KN144" s="31"/>
      <c r="KO144" s="31"/>
      <c r="KP144" s="31"/>
      <c r="KQ144" s="31"/>
      <c r="KR144" s="31"/>
      <c r="KS144" s="31"/>
      <c r="KT144" s="31"/>
      <c r="KU144" s="31"/>
      <c r="KV144" s="31"/>
      <c r="KW144" s="31"/>
      <c r="KX144" s="31"/>
      <c r="KY144" s="31"/>
      <c r="KZ144" s="31"/>
      <c r="LA144" s="31"/>
      <c r="LB144" s="31"/>
      <c r="LC144" s="31"/>
      <c r="LD144" s="31"/>
      <c r="LE144" s="31"/>
      <c r="LF144" s="31"/>
      <c r="LG144" s="31"/>
      <c r="LH144" s="31"/>
      <c r="LI144" s="31"/>
      <c r="LJ144" s="31"/>
      <c r="LK144" s="31"/>
      <c r="LL144" s="31"/>
      <c r="LM144" s="31"/>
      <c r="LN144" s="31"/>
      <c r="LO144" s="31"/>
      <c r="LP144" s="31"/>
      <c r="LQ144" s="31"/>
      <c r="LR144" s="31"/>
      <c r="LS144" s="31"/>
      <c r="LT144" s="31"/>
      <c r="LU144" s="31"/>
      <c r="LV144" s="31"/>
      <c r="LW144" s="31"/>
      <c r="LX144" s="31"/>
      <c r="LY144" s="31"/>
      <c r="LZ144" s="31"/>
      <c r="MA144" s="31"/>
      <c r="MB144" s="31"/>
      <c r="MC144" s="31"/>
      <c r="MD144" s="31"/>
      <c r="ME144" s="31"/>
      <c r="MF144" s="31"/>
      <c r="MG144" s="31"/>
      <c r="MH144" s="31"/>
      <c r="MI144" s="31"/>
      <c r="MJ144" s="31"/>
      <c r="MK144" s="31"/>
      <c r="ML144" s="31"/>
      <c r="MM144" s="31"/>
      <c r="MN144" s="31"/>
      <c r="MO144" s="31"/>
      <c r="MP144" s="31"/>
      <c r="MQ144" s="31"/>
      <c r="MR144" s="31"/>
      <c r="MS144" s="31"/>
      <c r="MT144" s="31"/>
      <c r="MU144" s="31"/>
      <c r="MV144" s="31"/>
      <c r="MW144" s="31"/>
      <c r="MX144" s="31"/>
      <c r="MY144" s="31"/>
      <c r="MZ144" s="31"/>
      <c r="NA144" s="31"/>
      <c r="NB144" s="31"/>
      <c r="NC144" s="31"/>
      <c r="ND144" s="31"/>
      <c r="NE144" s="31"/>
      <c r="NF144" s="31"/>
      <c r="NG144" s="31"/>
      <c r="NH144" s="31"/>
      <c r="NI144" s="31"/>
      <c r="NJ144" s="31"/>
      <c r="NK144" s="31"/>
      <c r="NL144" s="31"/>
      <c r="NM144" s="31"/>
      <c r="NN144" s="31"/>
      <c r="NO144" s="31"/>
      <c r="NP144" s="31"/>
      <c r="NQ144" s="31"/>
      <c r="NR144" s="31"/>
      <c r="NS144" s="31"/>
      <c r="NT144" s="31"/>
      <c r="NU144" s="31"/>
      <c r="NV144" s="31"/>
      <c r="NW144" s="31"/>
      <c r="NX144" s="31"/>
      <c r="NY144" s="31"/>
      <c r="NZ144" s="31"/>
      <c r="OA144" s="31"/>
      <c r="OB144" s="31"/>
      <c r="OC144" s="31"/>
      <c r="OD144" s="31"/>
      <c r="OE144" s="31"/>
      <c r="OF144" s="31"/>
      <c r="OG144" s="31"/>
      <c r="OH144" s="31"/>
      <c r="OI144" s="31"/>
      <c r="OJ144" s="31"/>
      <c r="OK144" s="31"/>
      <c r="OL144" s="31"/>
      <c r="OM144" s="31"/>
      <c r="ON144" s="31"/>
      <c r="OO144" s="31"/>
      <c r="OP144" s="31"/>
      <c r="OQ144" s="31"/>
      <c r="OR144" s="31"/>
      <c r="OS144" s="31"/>
      <c r="OT144" s="31"/>
      <c r="OU144" s="31"/>
      <c r="OV144" s="31"/>
      <c r="OW144" s="31"/>
      <c r="OX144" s="31"/>
      <c r="OY144" s="31"/>
      <c r="OZ144" s="31"/>
      <c r="PA144" s="31"/>
      <c r="PB144" s="31"/>
      <c r="PC144" s="31"/>
      <c r="PD144" s="31"/>
      <c r="PE144" s="31"/>
      <c r="PF144" s="31"/>
      <c r="PG144" s="31"/>
      <c r="PH144" s="31"/>
      <c r="PI144" s="31"/>
      <c r="PJ144" s="31"/>
      <c r="PK144" s="31"/>
      <c r="PL144" s="31"/>
      <c r="PM144" s="31"/>
      <c r="PN144" s="31"/>
      <c r="PO144" s="31"/>
      <c r="PP144" s="31"/>
      <c r="PQ144" s="31"/>
      <c r="PR144" s="31"/>
      <c r="PS144" s="31"/>
      <c r="PT144" s="31">
        <v>1.4930555555555556E-2</v>
      </c>
      <c r="PU144" s="31"/>
      <c r="PV144" s="31"/>
      <c r="PW144" s="31"/>
      <c r="PX144" s="31"/>
      <c r="PY144" s="31"/>
      <c r="PZ144" s="31"/>
      <c r="QA144" s="31"/>
      <c r="QB144" s="31"/>
      <c r="QC144" s="31">
        <v>1.6840277777777777E-2</v>
      </c>
      <c r="QD144" s="31">
        <v>1.545138888888889E-2</v>
      </c>
      <c r="QE144" s="31"/>
      <c r="QF144" s="31"/>
      <c r="QG144" s="31"/>
      <c r="QH144" s="31"/>
      <c r="QI144" s="31"/>
      <c r="QJ144" s="31"/>
      <c r="QK144" s="31"/>
      <c r="QL144" s="31"/>
      <c r="QM144" s="31"/>
      <c r="QN144" s="31"/>
      <c r="QO144" s="31">
        <v>1.5729166666666666E-2</v>
      </c>
      <c r="QP144" s="31">
        <v>1.5023148148148148E-2</v>
      </c>
      <c r="QQ144" s="31">
        <v>1.4918981481481483E-2</v>
      </c>
      <c r="QR144" s="31"/>
      <c r="QS144" s="31"/>
      <c r="QT144" s="31"/>
      <c r="QU144" s="31"/>
      <c r="QV144" s="31"/>
      <c r="QW144" s="31"/>
      <c r="QX144" s="31"/>
      <c r="QY144" s="31"/>
    </row>
    <row r="145" spans="1:467" x14ac:dyDescent="0.2">
      <c r="A145" s="40" t="s">
        <v>145</v>
      </c>
      <c r="B145" s="101"/>
      <c r="C145" s="101"/>
      <c r="D145" s="101"/>
      <c r="E145" s="178" t="s">
        <v>204</v>
      </c>
      <c r="F145" s="179" t="str">
        <f t="shared" si="84"/>
        <v xml:space="preserve"> </v>
      </c>
      <c r="G145" s="179" t="str">
        <f t="shared" si="85"/>
        <v xml:space="preserve"> </v>
      </c>
      <c r="H145" s="179" t="str">
        <f t="shared" si="86"/>
        <v xml:space="preserve"> </v>
      </c>
      <c r="I145" s="179" t="str">
        <f t="shared" si="87"/>
        <v xml:space="preserve"> </v>
      </c>
      <c r="J145" s="179" t="str">
        <f t="shared" si="88"/>
        <v xml:space="preserve"> </v>
      </c>
      <c r="K145" s="179" t="str">
        <f t="shared" si="89"/>
        <v xml:space="preserve"> </v>
      </c>
      <c r="L145" s="179" t="str">
        <f t="shared" si="90"/>
        <v xml:space="preserve"> </v>
      </c>
      <c r="M145" s="179" t="str">
        <f t="shared" si="91"/>
        <v xml:space="preserve"> </v>
      </c>
      <c r="N145" s="179" t="str">
        <f t="shared" si="92"/>
        <v xml:space="preserve"> </v>
      </c>
      <c r="O145" s="179" t="str">
        <f t="shared" si="93"/>
        <v xml:space="preserve"> </v>
      </c>
      <c r="P145" s="179" t="str">
        <f t="shared" si="94"/>
        <v xml:space="preserve"> </v>
      </c>
      <c r="Q145" s="179" t="str">
        <f t="shared" si="95"/>
        <v xml:space="preserve"> </v>
      </c>
      <c r="R145" s="179" t="str">
        <f t="shared" si="96"/>
        <v xml:space="preserve"> </v>
      </c>
      <c r="S145" s="179" t="str">
        <f t="shared" si="97"/>
        <v xml:space="preserve"> </v>
      </c>
      <c r="T145" s="179" t="str">
        <f t="shared" si="98"/>
        <v xml:space="preserve"> </v>
      </c>
      <c r="U145" s="179" t="str">
        <f t="shared" si="99"/>
        <v xml:space="preserve"> </v>
      </c>
      <c r="V145" s="179">
        <f t="shared" si="100"/>
        <v>1.5289351851851851E-2</v>
      </c>
      <c r="W145" s="179">
        <f t="shared" si="101"/>
        <v>1.6388888888888887E-2</v>
      </c>
      <c r="X145" s="92">
        <f t="shared" si="61"/>
        <v>1.5289351851851851E-2</v>
      </c>
      <c r="Y145" s="81">
        <f t="shared" si="102"/>
        <v>5</v>
      </c>
      <c r="Z145" s="98">
        <f t="shared" si="62"/>
        <v>185</v>
      </c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1"/>
      <c r="KK145" s="31"/>
      <c r="KL145" s="31"/>
      <c r="KM145" s="31"/>
      <c r="KN145" s="31"/>
      <c r="KO145" s="31"/>
      <c r="KP145" s="31"/>
      <c r="KQ145" s="31"/>
      <c r="KR145" s="31"/>
      <c r="KS145" s="31"/>
      <c r="KT145" s="31"/>
      <c r="KU145" s="31"/>
      <c r="KV145" s="31"/>
      <c r="KW145" s="31"/>
      <c r="KX145" s="31"/>
      <c r="KY145" s="31"/>
      <c r="KZ145" s="31"/>
      <c r="LA145" s="31"/>
      <c r="LB145" s="31"/>
      <c r="LC145" s="31"/>
      <c r="LD145" s="31"/>
      <c r="LE145" s="31"/>
      <c r="LF145" s="31"/>
      <c r="LG145" s="31"/>
      <c r="LH145" s="31"/>
      <c r="LI145" s="31"/>
      <c r="LJ145" s="31"/>
      <c r="LK145" s="31"/>
      <c r="LL145" s="31"/>
      <c r="LM145" s="31"/>
      <c r="LN145" s="31"/>
      <c r="LO145" s="31"/>
      <c r="LP145" s="31"/>
      <c r="LQ145" s="31"/>
      <c r="LR145" s="31"/>
      <c r="LS145" s="31"/>
      <c r="LT145" s="31"/>
      <c r="LU145" s="31"/>
      <c r="LV145" s="31"/>
      <c r="LW145" s="31"/>
      <c r="LX145" s="31"/>
      <c r="LY145" s="31"/>
      <c r="LZ145" s="31"/>
      <c r="MA145" s="31"/>
      <c r="MB145" s="31"/>
      <c r="MC145" s="31"/>
      <c r="MD145" s="31"/>
      <c r="ME145" s="31"/>
      <c r="MF145" s="31"/>
      <c r="MG145" s="31"/>
      <c r="MH145" s="31"/>
      <c r="MI145" s="31"/>
      <c r="MJ145" s="31"/>
      <c r="MK145" s="31"/>
      <c r="ML145" s="31"/>
      <c r="MM145" s="31"/>
      <c r="MN145" s="31"/>
      <c r="MO145" s="31"/>
      <c r="MP145" s="31"/>
      <c r="MQ145" s="31"/>
      <c r="MR145" s="31"/>
      <c r="MS145" s="31"/>
      <c r="MT145" s="31"/>
      <c r="MU145" s="31"/>
      <c r="MV145" s="31"/>
      <c r="MW145" s="31"/>
      <c r="MX145" s="31"/>
      <c r="MY145" s="31"/>
      <c r="MZ145" s="31"/>
      <c r="NA145" s="31"/>
      <c r="NB145" s="31"/>
      <c r="NC145" s="31"/>
      <c r="ND145" s="31"/>
      <c r="NE145" s="31"/>
      <c r="NF145" s="31"/>
      <c r="NG145" s="31"/>
      <c r="NH145" s="31"/>
      <c r="NI145" s="31"/>
      <c r="NJ145" s="31"/>
      <c r="NK145" s="31"/>
      <c r="NL145" s="31"/>
      <c r="NM145" s="31"/>
      <c r="NN145" s="31"/>
      <c r="NO145" s="31"/>
      <c r="NP145" s="31"/>
      <c r="NQ145" s="31"/>
      <c r="NR145" s="31"/>
      <c r="NS145" s="31"/>
      <c r="NT145" s="31"/>
      <c r="NU145" s="31"/>
      <c r="NV145" s="31"/>
      <c r="NW145" s="31"/>
      <c r="NX145" s="31"/>
      <c r="NY145" s="31"/>
      <c r="NZ145" s="31"/>
      <c r="OA145" s="31"/>
      <c r="OB145" s="31"/>
      <c r="OC145" s="31"/>
      <c r="OD145" s="31"/>
      <c r="OE145" s="31"/>
      <c r="OF145" s="31"/>
      <c r="OG145" s="31"/>
      <c r="OH145" s="31"/>
      <c r="OI145" s="31"/>
      <c r="OJ145" s="31"/>
      <c r="OK145" s="31"/>
      <c r="OL145" s="31"/>
      <c r="OM145" s="31"/>
      <c r="ON145" s="31"/>
      <c r="OO145" s="31"/>
      <c r="OP145" s="31"/>
      <c r="OQ145" s="31"/>
      <c r="OR145" s="31"/>
      <c r="OS145" s="31"/>
      <c r="OT145" s="31"/>
      <c r="OU145" s="31"/>
      <c r="OV145" s="31"/>
      <c r="OW145" s="31"/>
      <c r="OX145" s="31"/>
      <c r="OY145" s="31"/>
      <c r="OZ145" s="31"/>
      <c r="PA145" s="31"/>
      <c r="PB145" s="31"/>
      <c r="PC145" s="31"/>
      <c r="PD145" s="31"/>
      <c r="PE145" s="31"/>
      <c r="PF145" s="31"/>
      <c r="PG145" s="31"/>
      <c r="PH145" s="31"/>
      <c r="PI145" s="31"/>
      <c r="PJ145" s="31"/>
      <c r="PK145" s="31"/>
      <c r="PL145" s="31"/>
      <c r="PM145" s="31"/>
      <c r="PN145" s="31"/>
      <c r="PO145" s="31"/>
      <c r="PP145" s="31"/>
      <c r="PQ145" s="31"/>
      <c r="PR145" s="31"/>
      <c r="PS145" s="31"/>
      <c r="PT145" s="31">
        <v>1.5289351851851851E-2</v>
      </c>
      <c r="PU145" s="31"/>
      <c r="PV145" s="31"/>
      <c r="PW145" s="31"/>
      <c r="PX145" s="31"/>
      <c r="PY145" s="31">
        <v>1.6724537037037034E-2</v>
      </c>
      <c r="PZ145" s="31"/>
      <c r="QA145" s="31"/>
      <c r="QB145" s="31"/>
      <c r="QC145" s="31">
        <v>1.6493055555555556E-2</v>
      </c>
      <c r="QD145" s="31" t="s">
        <v>406</v>
      </c>
      <c r="QE145" s="31"/>
      <c r="QF145" s="31"/>
      <c r="QG145" s="31"/>
      <c r="QH145" s="31"/>
      <c r="QI145" s="31"/>
      <c r="QJ145" s="31"/>
      <c r="QK145" s="31"/>
      <c r="QL145" s="31"/>
      <c r="QM145" s="31"/>
      <c r="QN145" s="31"/>
      <c r="QO145" s="31"/>
      <c r="QP145" s="31"/>
      <c r="QQ145" s="31"/>
      <c r="QR145" s="31">
        <v>1.5949074074074074E-2</v>
      </c>
      <c r="QS145" s="31"/>
      <c r="QT145" s="31"/>
      <c r="QU145" s="31"/>
      <c r="QV145" s="31"/>
      <c r="QW145" s="31"/>
      <c r="QX145" s="31"/>
      <c r="QY145" s="31"/>
    </row>
    <row r="146" spans="1:467" x14ac:dyDescent="0.2">
      <c r="A146" s="40" t="s">
        <v>132</v>
      </c>
      <c r="B146" s="101"/>
      <c r="C146" s="101"/>
      <c r="D146" s="101"/>
      <c r="E146" s="178" t="s">
        <v>204</v>
      </c>
      <c r="F146" s="179" t="str">
        <f t="shared" si="84"/>
        <v xml:space="preserve"> </v>
      </c>
      <c r="G146" s="179" t="str">
        <f t="shared" si="85"/>
        <v xml:space="preserve"> </v>
      </c>
      <c r="H146" s="179" t="str">
        <f t="shared" si="86"/>
        <v xml:space="preserve"> </v>
      </c>
      <c r="I146" s="179" t="str">
        <f t="shared" si="87"/>
        <v xml:space="preserve"> </v>
      </c>
      <c r="J146" s="179" t="str">
        <f t="shared" si="88"/>
        <v xml:space="preserve"> </v>
      </c>
      <c r="K146" s="179" t="str">
        <f t="shared" si="89"/>
        <v xml:space="preserve"> </v>
      </c>
      <c r="L146" s="179" t="str">
        <f t="shared" si="90"/>
        <v xml:space="preserve"> </v>
      </c>
      <c r="M146" s="179" t="str">
        <f t="shared" si="91"/>
        <v xml:space="preserve"> </v>
      </c>
      <c r="N146" s="179" t="str">
        <f t="shared" si="92"/>
        <v xml:space="preserve"> </v>
      </c>
      <c r="O146" s="179" t="str">
        <f t="shared" si="93"/>
        <v xml:space="preserve"> </v>
      </c>
      <c r="P146" s="179" t="str">
        <f t="shared" si="94"/>
        <v xml:space="preserve"> </v>
      </c>
      <c r="Q146" s="179" t="str">
        <f t="shared" si="95"/>
        <v xml:space="preserve"> </v>
      </c>
      <c r="R146" s="179" t="str">
        <f t="shared" si="96"/>
        <v xml:space="preserve"> </v>
      </c>
      <c r="S146" s="179" t="str">
        <f t="shared" si="97"/>
        <v xml:space="preserve"> </v>
      </c>
      <c r="T146" s="179" t="str">
        <f t="shared" si="98"/>
        <v xml:space="preserve"> </v>
      </c>
      <c r="U146" s="179">
        <f t="shared" si="99"/>
        <v>1.6001800411522635E-2</v>
      </c>
      <c r="V146" s="179">
        <f t="shared" si="100"/>
        <v>1.6221891534391537E-2</v>
      </c>
      <c r="W146" s="179">
        <f t="shared" si="101"/>
        <v>1.576099537037037E-2</v>
      </c>
      <c r="X146" s="92">
        <f t="shared" si="61"/>
        <v>1.511574074074074E-2</v>
      </c>
      <c r="Y146" s="81">
        <f t="shared" si="102"/>
        <v>20</v>
      </c>
      <c r="Z146" s="98">
        <f t="shared" si="62"/>
        <v>135</v>
      </c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1"/>
      <c r="JJ146" s="31"/>
      <c r="JK146" s="31"/>
      <c r="JL146" s="31"/>
      <c r="JM146" s="31"/>
      <c r="JN146" s="31"/>
      <c r="JO146" s="31"/>
      <c r="JP146" s="31"/>
      <c r="JQ146" s="31"/>
      <c r="JR146" s="31"/>
      <c r="JS146" s="31"/>
      <c r="JT146" s="31"/>
      <c r="JU146" s="31"/>
      <c r="JV146" s="31"/>
      <c r="JW146" s="31"/>
      <c r="JX146" s="31"/>
      <c r="JY146" s="31"/>
      <c r="JZ146" s="31"/>
      <c r="KA146" s="31"/>
      <c r="KB146" s="31"/>
      <c r="KC146" s="31"/>
      <c r="KD146" s="31"/>
      <c r="KE146" s="31"/>
      <c r="KF146" s="31"/>
      <c r="KG146" s="31"/>
      <c r="KH146" s="31"/>
      <c r="KI146" s="31"/>
      <c r="KJ146" s="31"/>
      <c r="KK146" s="31"/>
      <c r="KL146" s="31"/>
      <c r="KM146" s="31"/>
      <c r="KN146" s="31"/>
      <c r="KO146" s="31"/>
      <c r="KP146" s="31"/>
      <c r="KQ146" s="31"/>
      <c r="KR146" s="31"/>
      <c r="KS146" s="31"/>
      <c r="KT146" s="31"/>
      <c r="KU146" s="31"/>
      <c r="KV146" s="31"/>
      <c r="KW146" s="31"/>
      <c r="KX146" s="31"/>
      <c r="KY146" s="31"/>
      <c r="KZ146" s="31"/>
      <c r="LA146" s="31"/>
      <c r="LB146" s="31"/>
      <c r="LC146" s="31"/>
      <c r="LD146" s="31"/>
      <c r="LE146" s="31"/>
      <c r="LF146" s="31"/>
      <c r="LG146" s="31"/>
      <c r="LH146" s="31"/>
      <c r="LI146" s="31"/>
      <c r="LJ146" s="31"/>
      <c r="LK146" s="31"/>
      <c r="LL146" s="31"/>
      <c r="LM146" s="31"/>
      <c r="LN146" s="31"/>
      <c r="LO146" s="31"/>
      <c r="LP146" s="31"/>
      <c r="LQ146" s="31"/>
      <c r="LR146" s="31"/>
      <c r="LS146" s="31"/>
      <c r="LT146" s="31"/>
      <c r="LU146" s="31"/>
      <c r="LV146" s="31"/>
      <c r="LW146" s="31"/>
      <c r="LX146" s="31"/>
      <c r="LY146" s="31"/>
      <c r="LZ146" s="31"/>
      <c r="MA146" s="31"/>
      <c r="MB146" s="31"/>
      <c r="MC146" s="31"/>
      <c r="MD146" s="31"/>
      <c r="ME146" s="31"/>
      <c r="MF146" s="31"/>
      <c r="MG146" s="31"/>
      <c r="MH146" s="31"/>
      <c r="MI146" s="31"/>
      <c r="MJ146" s="31"/>
      <c r="MK146" s="31"/>
      <c r="ML146" s="31"/>
      <c r="MM146" s="31"/>
      <c r="MN146" s="31"/>
      <c r="MO146" s="31"/>
      <c r="MP146" s="31"/>
      <c r="MQ146" s="31"/>
      <c r="MR146" s="31"/>
      <c r="MS146" s="31"/>
      <c r="MT146" s="31"/>
      <c r="MU146" s="31"/>
      <c r="MV146" s="31"/>
      <c r="MW146" s="31"/>
      <c r="MX146" s="31"/>
      <c r="MY146" s="31"/>
      <c r="MZ146" s="31"/>
      <c r="NA146" s="31"/>
      <c r="NB146" s="31"/>
      <c r="NC146" s="31"/>
      <c r="ND146" s="31"/>
      <c r="NE146" s="31"/>
      <c r="NF146" s="31"/>
      <c r="NG146" s="31"/>
      <c r="NH146" s="31"/>
      <c r="NI146" s="31"/>
      <c r="NJ146" s="31"/>
      <c r="NK146" s="31"/>
      <c r="NL146" s="31"/>
      <c r="NM146" s="31"/>
      <c r="NN146" s="31"/>
      <c r="NO146" s="31"/>
      <c r="NP146" s="31"/>
      <c r="NQ146" s="31">
        <v>1.6203703703703703E-2</v>
      </c>
      <c r="NR146" s="31"/>
      <c r="NS146" s="31"/>
      <c r="NT146" s="31"/>
      <c r="NU146" s="31">
        <v>1.6435185185185188E-2</v>
      </c>
      <c r="NV146" s="31"/>
      <c r="NW146" s="31">
        <v>1.621527777777778E-2</v>
      </c>
      <c r="NX146" s="31"/>
      <c r="NY146" s="31"/>
      <c r="NZ146" s="31"/>
      <c r="OA146" s="31"/>
      <c r="OB146" s="31"/>
      <c r="OC146" s="31"/>
      <c r="OD146" s="31"/>
      <c r="OE146" s="31"/>
      <c r="OF146" s="31"/>
      <c r="OG146" s="31"/>
      <c r="OH146" s="31"/>
      <c r="OI146" s="31"/>
      <c r="OJ146" s="31">
        <v>1.5902777777777776E-2</v>
      </c>
      <c r="OK146" s="31">
        <v>1.5590277777777778E-2</v>
      </c>
      <c r="OL146" s="31">
        <v>1.6527777777777777E-2</v>
      </c>
      <c r="OM146" s="31"/>
      <c r="ON146" s="31">
        <v>1.5300925925925926E-2</v>
      </c>
      <c r="OO146" s="31"/>
      <c r="OP146" s="31"/>
      <c r="OQ146" s="31"/>
      <c r="OR146" s="31"/>
      <c r="OS146" s="31">
        <v>1.5833333333333335E-2</v>
      </c>
      <c r="OT146" s="31">
        <v>1.6006944444444445E-2</v>
      </c>
      <c r="OU146" s="31"/>
      <c r="OV146" s="31"/>
      <c r="OW146" s="31">
        <v>1.5659722222222224E-2</v>
      </c>
      <c r="OX146" s="31">
        <v>1.6203703703703703E-2</v>
      </c>
      <c r="OY146" s="31"/>
      <c r="OZ146" s="31"/>
      <c r="PA146" s="31">
        <v>1.545138888888889E-2</v>
      </c>
      <c r="PB146" s="31">
        <v>1.7534722222222222E-2</v>
      </c>
      <c r="PC146" s="31"/>
      <c r="PD146" s="31"/>
      <c r="PE146" s="31"/>
      <c r="PF146" s="31"/>
      <c r="PG146" s="31"/>
      <c r="PH146" s="31"/>
      <c r="PI146" s="31"/>
      <c r="PJ146" s="31"/>
      <c r="PK146" s="31"/>
      <c r="PL146" s="31"/>
      <c r="PM146" s="31">
        <v>1.6331018518518519E-2</v>
      </c>
      <c r="PN146" s="31"/>
      <c r="PO146" s="31">
        <v>1.6354166666666666E-2</v>
      </c>
      <c r="PP146" s="31"/>
      <c r="PQ146" s="31"/>
      <c r="PR146" s="31"/>
      <c r="PS146" s="31"/>
      <c r="PT146" s="31"/>
      <c r="PU146" s="31"/>
      <c r="PV146" s="31">
        <v>1.6018518518518519E-2</v>
      </c>
      <c r="PW146" s="31"/>
      <c r="PX146" s="31"/>
      <c r="PY146" s="31">
        <v>1.6400462962962964E-2</v>
      </c>
      <c r="PZ146" s="31"/>
      <c r="QA146" s="31"/>
      <c r="QB146" s="31">
        <v>1.5439814814814816E-2</v>
      </c>
      <c r="QC146" s="31"/>
      <c r="QD146" s="31"/>
      <c r="QE146" s="31"/>
      <c r="QF146" s="31"/>
      <c r="QG146" s="31"/>
      <c r="QH146" s="31">
        <v>1.6087962962962964E-2</v>
      </c>
      <c r="QI146" s="31"/>
      <c r="QJ146" s="31"/>
      <c r="QK146" s="31"/>
      <c r="QL146" s="31"/>
      <c r="QM146" s="31"/>
      <c r="QN146" s="31"/>
      <c r="QO146" s="31"/>
      <c r="QP146" s="31">
        <v>1.511574074074074E-2</v>
      </c>
      <c r="QQ146" s="31"/>
      <c r="QR146" s="31"/>
      <c r="QS146" s="31"/>
      <c r="QT146" s="31"/>
      <c r="QU146" s="31"/>
      <c r="QV146" s="31"/>
      <c r="QW146" s="31"/>
      <c r="QX146" s="31"/>
      <c r="QY146" s="31"/>
    </row>
    <row r="147" spans="1:467" x14ac:dyDescent="0.2">
      <c r="A147" s="40" t="s">
        <v>295</v>
      </c>
      <c r="B147" s="101"/>
      <c r="C147" s="101"/>
      <c r="D147" s="101"/>
      <c r="E147" s="178" t="s">
        <v>204</v>
      </c>
      <c r="F147" s="179" t="str">
        <f t="shared" si="84"/>
        <v xml:space="preserve"> </v>
      </c>
      <c r="G147" s="179" t="str">
        <f t="shared" si="85"/>
        <v xml:space="preserve"> </v>
      </c>
      <c r="H147" s="179" t="str">
        <f t="shared" si="86"/>
        <v xml:space="preserve"> </v>
      </c>
      <c r="I147" s="179" t="str">
        <f t="shared" si="87"/>
        <v xml:space="preserve"> </v>
      </c>
      <c r="J147" s="179" t="str">
        <f t="shared" si="88"/>
        <v xml:space="preserve"> </v>
      </c>
      <c r="K147" s="179" t="str">
        <f t="shared" si="89"/>
        <v xml:space="preserve"> </v>
      </c>
      <c r="L147" s="179" t="str">
        <f t="shared" si="90"/>
        <v xml:space="preserve"> </v>
      </c>
      <c r="M147" s="179" t="str">
        <f t="shared" si="91"/>
        <v xml:space="preserve"> </v>
      </c>
      <c r="N147" s="179" t="str">
        <f t="shared" si="92"/>
        <v xml:space="preserve"> </v>
      </c>
      <c r="O147" s="179" t="str">
        <f t="shared" si="93"/>
        <v xml:space="preserve"> </v>
      </c>
      <c r="P147" s="179" t="str">
        <f t="shared" si="94"/>
        <v xml:space="preserve"> </v>
      </c>
      <c r="Q147" s="179">
        <f t="shared" si="95"/>
        <v>1.5763888888888886E-2</v>
      </c>
      <c r="R147" s="179">
        <f t="shared" si="96"/>
        <v>2.0254629629629629E-2</v>
      </c>
      <c r="S147" s="179" t="str">
        <f t="shared" si="97"/>
        <v xml:space="preserve"> </v>
      </c>
      <c r="T147" s="179" t="str">
        <f t="shared" si="98"/>
        <v xml:space="preserve"> </v>
      </c>
      <c r="U147" s="179" t="str">
        <f t="shared" si="99"/>
        <v xml:space="preserve"> </v>
      </c>
      <c r="V147" s="179" t="str">
        <f t="shared" si="100"/>
        <v xml:space="preserve"> </v>
      </c>
      <c r="W147" s="179" t="str">
        <f t="shared" si="101"/>
        <v xml:space="preserve"> </v>
      </c>
      <c r="X147" s="92">
        <f t="shared" si="61"/>
        <v>1.5520833333333333E-2</v>
      </c>
      <c r="Y147" s="81">
        <f t="shared" si="102"/>
        <v>5</v>
      </c>
      <c r="Z147" s="98">
        <f t="shared" si="62"/>
        <v>5</v>
      </c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1"/>
      <c r="JJ147" s="31"/>
      <c r="JK147" s="31"/>
      <c r="JL147" s="31"/>
      <c r="JM147" s="31"/>
      <c r="JN147" s="31"/>
      <c r="JO147" s="31"/>
      <c r="JP147" s="31"/>
      <c r="JQ147" s="31"/>
      <c r="JR147" s="31"/>
      <c r="JS147" s="31"/>
      <c r="JT147" s="31"/>
      <c r="JU147" s="31"/>
      <c r="JV147" s="31"/>
      <c r="JW147" s="31"/>
      <c r="JX147" s="31"/>
      <c r="JY147" s="31"/>
      <c r="JZ147" s="31"/>
      <c r="KA147" s="31"/>
      <c r="KB147" s="31"/>
      <c r="KC147" s="31"/>
      <c r="KD147" s="31">
        <v>1.5914351851851853E-2</v>
      </c>
      <c r="KE147" s="31">
        <v>1.5856481481481482E-2</v>
      </c>
      <c r="KF147" s="31">
        <v>1.5520833333333333E-2</v>
      </c>
      <c r="KG147" s="31"/>
      <c r="KH147" s="31"/>
      <c r="KI147" s="31"/>
      <c r="KJ147" s="31"/>
      <c r="KK147" s="31"/>
      <c r="KL147" s="31"/>
      <c r="KM147" s="31"/>
      <c r="KN147" s="31"/>
      <c r="KO147" s="31"/>
      <c r="KP147" s="31"/>
      <c r="KQ147" s="31"/>
      <c r="KR147" s="31"/>
      <c r="KS147" s="31"/>
      <c r="KT147" s="31"/>
      <c r="KU147" s="31"/>
      <c r="KV147" s="31">
        <v>2.0254629629629629E-2</v>
      </c>
      <c r="KW147" s="31"/>
      <c r="KX147" s="31"/>
      <c r="KY147" s="31"/>
      <c r="KZ147" s="31"/>
      <c r="LA147" s="31"/>
      <c r="LB147" s="31"/>
      <c r="LC147" s="31"/>
      <c r="LD147" s="31"/>
      <c r="LE147" s="31"/>
      <c r="LF147" s="31"/>
      <c r="LG147" s="31"/>
      <c r="LH147" s="31"/>
      <c r="LI147" s="31"/>
      <c r="LJ147" s="31"/>
      <c r="LK147" s="31"/>
      <c r="LL147" s="31"/>
      <c r="LM147" s="31"/>
      <c r="LN147" s="31"/>
      <c r="LO147" s="31"/>
      <c r="LP147" s="31"/>
      <c r="LQ147" s="31"/>
      <c r="LR147" s="31"/>
      <c r="LS147" s="31"/>
      <c r="LT147" s="31"/>
      <c r="LU147" s="31"/>
      <c r="LV147" s="31"/>
      <c r="LW147" s="31"/>
      <c r="LX147" s="31"/>
      <c r="LY147" s="31"/>
      <c r="LZ147" s="31"/>
      <c r="MA147" s="31"/>
      <c r="MB147" s="31"/>
      <c r="MC147" s="31"/>
      <c r="MD147" s="31" t="s">
        <v>334</v>
      </c>
      <c r="ME147" s="31"/>
      <c r="MF147" s="31"/>
      <c r="MG147" s="31"/>
      <c r="MH147" s="31"/>
      <c r="MI147" s="31"/>
      <c r="MJ147" s="31"/>
      <c r="MK147" s="31"/>
      <c r="ML147" s="31"/>
      <c r="MM147" s="31"/>
      <c r="MN147" s="31"/>
      <c r="MO147" s="31"/>
      <c r="MP147" s="31"/>
      <c r="MQ147" s="31"/>
      <c r="MR147" s="31"/>
      <c r="MS147" s="31"/>
      <c r="MT147" s="31"/>
      <c r="MU147" s="31"/>
      <c r="MV147" s="31"/>
      <c r="MW147" s="31"/>
      <c r="MX147" s="31"/>
      <c r="MY147" s="31"/>
      <c r="MZ147" s="31"/>
      <c r="NA147" s="31"/>
      <c r="NB147" s="31"/>
      <c r="NC147" s="31"/>
      <c r="ND147" s="31"/>
      <c r="NE147" s="31"/>
      <c r="NF147" s="31"/>
      <c r="NG147" s="31"/>
      <c r="NH147" s="31"/>
      <c r="NI147" s="31"/>
      <c r="NJ147" s="31"/>
      <c r="NK147" s="31"/>
      <c r="NL147" s="31"/>
      <c r="NM147" s="31"/>
      <c r="NN147" s="31"/>
      <c r="NO147" s="31"/>
      <c r="NP147" s="31"/>
      <c r="NQ147" s="31"/>
      <c r="NR147" s="31"/>
      <c r="NS147" s="31"/>
      <c r="NT147" s="31"/>
      <c r="NU147" s="31"/>
      <c r="NV147" s="31"/>
      <c r="NW147" s="31"/>
      <c r="NX147" s="31"/>
      <c r="NY147" s="31"/>
      <c r="NZ147" s="31"/>
      <c r="OA147" s="31"/>
      <c r="OB147" s="31"/>
      <c r="OC147" s="31"/>
      <c r="OD147" s="31"/>
      <c r="OE147" s="31"/>
      <c r="OF147" s="31"/>
      <c r="OG147" s="31"/>
      <c r="OH147" s="31"/>
      <c r="OI147" s="31"/>
      <c r="OJ147" s="31"/>
      <c r="OK147" s="31"/>
      <c r="OL147" s="31"/>
      <c r="OM147" s="31"/>
      <c r="ON147" s="31"/>
      <c r="OO147" s="31"/>
      <c r="OP147" s="31"/>
      <c r="OQ147" s="31"/>
      <c r="OR147" s="31"/>
      <c r="OS147" s="31"/>
      <c r="OT147" s="31"/>
      <c r="OU147" s="31"/>
      <c r="OV147" s="31"/>
      <c r="OW147" s="31"/>
      <c r="OX147" s="31"/>
      <c r="OY147" s="31"/>
      <c r="OZ147" s="31"/>
      <c r="PA147" s="31"/>
      <c r="PB147" s="31"/>
      <c r="PC147" s="31"/>
      <c r="PD147" s="31"/>
      <c r="PE147" s="31"/>
      <c r="PF147" s="31"/>
      <c r="PG147" s="31"/>
      <c r="PH147" s="31"/>
      <c r="PI147" s="31"/>
      <c r="PJ147" s="31"/>
      <c r="PK147" s="31"/>
      <c r="PL147" s="31"/>
      <c r="PM147" s="31"/>
      <c r="PN147" s="31"/>
      <c r="PO147" s="31"/>
      <c r="PP147" s="31"/>
      <c r="PQ147" s="31"/>
      <c r="PR147" s="31"/>
      <c r="PS147" s="31"/>
      <c r="PT147" s="31"/>
      <c r="PU147" s="31"/>
      <c r="PV147" s="31"/>
      <c r="PW147" s="31"/>
      <c r="PX147" s="31"/>
      <c r="PY147" s="31"/>
      <c r="PZ147" s="31"/>
      <c r="QA147" s="31"/>
      <c r="QB147" s="31"/>
      <c r="QC147" s="31"/>
      <c r="QD147" s="31"/>
      <c r="QE147" s="31"/>
      <c r="QF147" s="31"/>
      <c r="QG147" s="31"/>
      <c r="QH147" s="31"/>
      <c r="QI147" s="31"/>
      <c r="QJ147" s="31"/>
      <c r="QK147" s="31"/>
      <c r="QL147" s="31"/>
      <c r="QM147" s="31"/>
      <c r="QN147" s="31"/>
      <c r="QO147" s="31"/>
      <c r="QP147" s="31"/>
      <c r="QQ147" s="31"/>
      <c r="QR147" s="31"/>
      <c r="QS147" s="31"/>
      <c r="QT147" s="31"/>
      <c r="QU147" s="31"/>
      <c r="QV147" s="31"/>
      <c r="QW147" s="31"/>
      <c r="QX147" s="31"/>
      <c r="QY147" s="31"/>
    </row>
    <row r="148" spans="1:467" x14ac:dyDescent="0.2">
      <c r="A148" s="40" t="s">
        <v>230</v>
      </c>
      <c r="B148" s="101"/>
      <c r="C148" s="101"/>
      <c r="D148" s="101"/>
      <c r="E148" s="178" t="s">
        <v>204</v>
      </c>
      <c r="F148" s="179" t="str">
        <f t="shared" si="84"/>
        <v xml:space="preserve"> </v>
      </c>
      <c r="G148" s="179" t="str">
        <f t="shared" si="85"/>
        <v xml:space="preserve"> </v>
      </c>
      <c r="H148" s="179" t="str">
        <f t="shared" si="86"/>
        <v xml:space="preserve"> </v>
      </c>
      <c r="I148" s="179" t="str">
        <f t="shared" si="87"/>
        <v xml:space="preserve"> </v>
      </c>
      <c r="J148" s="179" t="str">
        <f t="shared" si="88"/>
        <v xml:space="preserve"> </v>
      </c>
      <c r="K148" s="179" t="str">
        <f t="shared" si="89"/>
        <v xml:space="preserve"> </v>
      </c>
      <c r="L148" s="179" t="str">
        <f t="shared" si="90"/>
        <v xml:space="preserve"> </v>
      </c>
      <c r="M148" s="179" t="str">
        <f t="shared" si="91"/>
        <v xml:space="preserve"> </v>
      </c>
      <c r="N148" s="179" t="str">
        <f t="shared" si="92"/>
        <v xml:space="preserve"> </v>
      </c>
      <c r="O148" s="179" t="str">
        <f t="shared" si="93"/>
        <v xml:space="preserve"> </v>
      </c>
      <c r="P148" s="179" t="str">
        <f t="shared" si="94"/>
        <v xml:space="preserve"> </v>
      </c>
      <c r="Q148" s="179" t="str">
        <f t="shared" si="95"/>
        <v xml:space="preserve"> </v>
      </c>
      <c r="R148" s="179" t="str">
        <f t="shared" si="96"/>
        <v xml:space="preserve"> </v>
      </c>
      <c r="S148" s="179" t="str">
        <f t="shared" si="97"/>
        <v xml:space="preserve"> </v>
      </c>
      <c r="T148" s="179" t="str">
        <f t="shared" si="98"/>
        <v xml:space="preserve"> </v>
      </c>
      <c r="U148" s="179" t="str">
        <f t="shared" si="99"/>
        <v xml:space="preserve"> </v>
      </c>
      <c r="V148" s="179">
        <f t="shared" si="100"/>
        <v>1.5601851851851851E-2</v>
      </c>
      <c r="W148" s="179">
        <f t="shared" si="101"/>
        <v>1.5987654320987654E-2</v>
      </c>
      <c r="X148" s="92">
        <f t="shared" si="61"/>
        <v>1.5219907407407409E-2</v>
      </c>
      <c r="Y148" s="81">
        <f t="shared" si="102"/>
        <v>5</v>
      </c>
      <c r="Z148" s="98">
        <f t="shared" si="62"/>
        <v>97</v>
      </c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  <c r="KC148" s="31"/>
      <c r="KD148" s="31"/>
      <c r="KE148" s="31"/>
      <c r="KF148" s="31"/>
      <c r="KG148" s="31"/>
      <c r="KH148" s="31"/>
      <c r="KI148" s="31"/>
      <c r="KJ148" s="31"/>
      <c r="KK148" s="31"/>
      <c r="KL148" s="31"/>
      <c r="KM148" s="31"/>
      <c r="KN148" s="31"/>
      <c r="KO148" s="31"/>
      <c r="KP148" s="31"/>
      <c r="KQ148" s="31"/>
      <c r="KR148" s="31"/>
      <c r="KS148" s="31"/>
      <c r="KT148" s="31"/>
      <c r="KU148" s="31"/>
      <c r="KV148" s="31"/>
      <c r="KW148" s="31"/>
      <c r="KX148" s="31"/>
      <c r="KY148" s="31"/>
      <c r="KZ148" s="31"/>
      <c r="LA148" s="31"/>
      <c r="LB148" s="31"/>
      <c r="LC148" s="31"/>
      <c r="LD148" s="31"/>
      <c r="LE148" s="31"/>
      <c r="LF148" s="31"/>
      <c r="LG148" s="31"/>
      <c r="LH148" s="31"/>
      <c r="LI148" s="31"/>
      <c r="LJ148" s="31"/>
      <c r="LK148" s="31"/>
      <c r="LL148" s="31"/>
      <c r="LM148" s="31"/>
      <c r="LN148" s="31"/>
      <c r="LO148" s="31"/>
      <c r="LP148" s="31"/>
      <c r="LQ148" s="31"/>
      <c r="LR148" s="31"/>
      <c r="LS148" s="31"/>
      <c r="LT148" s="31"/>
      <c r="LU148" s="31"/>
      <c r="LV148" s="31"/>
      <c r="LW148" s="31"/>
      <c r="LX148" s="31"/>
      <c r="LY148" s="31"/>
      <c r="LZ148" s="31"/>
      <c r="MA148" s="31"/>
      <c r="MB148" s="31"/>
      <c r="MC148" s="31"/>
      <c r="MD148" s="31"/>
      <c r="ME148" s="31"/>
      <c r="MF148" s="31"/>
      <c r="MG148" s="31"/>
      <c r="MH148" s="31"/>
      <c r="MI148" s="31"/>
      <c r="MJ148" s="31"/>
      <c r="MK148" s="31"/>
      <c r="ML148" s="31"/>
      <c r="MM148" s="31"/>
      <c r="MN148" s="31"/>
      <c r="MO148" s="31"/>
      <c r="MP148" s="31"/>
      <c r="MQ148" s="31"/>
      <c r="MR148" s="31"/>
      <c r="MS148" s="31"/>
      <c r="MT148" s="31"/>
      <c r="MU148" s="31"/>
      <c r="MV148" s="31"/>
      <c r="MW148" s="31"/>
      <c r="MX148" s="31"/>
      <c r="MY148" s="31"/>
      <c r="MZ148" s="31"/>
      <c r="NA148" s="31"/>
      <c r="NB148" s="31"/>
      <c r="NC148" s="31"/>
      <c r="ND148" s="31"/>
      <c r="NE148" s="31"/>
      <c r="NF148" s="31"/>
      <c r="NG148" s="31"/>
      <c r="NH148" s="31"/>
      <c r="NI148" s="31"/>
      <c r="NJ148" s="31"/>
      <c r="NK148" s="31"/>
      <c r="NL148" s="31"/>
      <c r="NM148" s="31"/>
      <c r="NN148" s="31"/>
      <c r="NO148" s="31"/>
      <c r="NP148" s="31"/>
      <c r="NQ148" s="31"/>
      <c r="NR148" s="31"/>
      <c r="NS148" s="31"/>
      <c r="NT148" s="31"/>
      <c r="NU148" s="31"/>
      <c r="NV148" s="31"/>
      <c r="NW148" s="31"/>
      <c r="NX148" s="31"/>
      <c r="NY148" s="31"/>
      <c r="NZ148" s="31"/>
      <c r="OA148" s="31"/>
      <c r="OB148" s="31"/>
      <c r="OC148" s="31"/>
      <c r="OD148" s="31"/>
      <c r="OE148" s="31"/>
      <c r="OF148" s="31"/>
      <c r="OG148" s="31"/>
      <c r="OH148" s="31"/>
      <c r="OI148" s="31"/>
      <c r="OJ148" s="31"/>
      <c r="OK148" s="31"/>
      <c r="OL148" s="31"/>
      <c r="OM148" s="31"/>
      <c r="ON148" s="31"/>
      <c r="OO148" s="31"/>
      <c r="OP148" s="31"/>
      <c r="OQ148" s="31"/>
      <c r="OR148" s="31"/>
      <c r="OS148" s="31"/>
      <c r="OT148" s="31"/>
      <c r="OU148" s="31"/>
      <c r="OV148" s="31"/>
      <c r="OW148" s="31"/>
      <c r="OX148" s="31"/>
      <c r="OY148" s="31"/>
      <c r="OZ148" s="31"/>
      <c r="PA148" s="31"/>
      <c r="PB148" s="31"/>
      <c r="PC148" s="31"/>
      <c r="PD148" s="31"/>
      <c r="PE148" s="31"/>
      <c r="PF148" s="31"/>
      <c r="PG148" s="31"/>
      <c r="PH148" s="31"/>
      <c r="PI148" s="31"/>
      <c r="PJ148" s="31"/>
      <c r="PK148" s="31"/>
      <c r="PL148" s="31"/>
      <c r="PM148" s="31"/>
      <c r="PN148" s="31"/>
      <c r="PO148" s="31" t="s">
        <v>396</v>
      </c>
      <c r="PP148" s="31"/>
      <c r="PQ148" s="31"/>
      <c r="PR148" s="31"/>
      <c r="PS148" s="31">
        <v>1.5601851851851851E-2</v>
      </c>
      <c r="PT148" s="31"/>
      <c r="PU148" s="31"/>
      <c r="PV148" s="31"/>
      <c r="PW148" s="31"/>
      <c r="PX148" s="31"/>
      <c r="PY148" s="31"/>
      <c r="PZ148" s="31">
        <v>1.695601851851852E-2</v>
      </c>
      <c r="QA148" s="31"/>
      <c r="QB148" s="31"/>
      <c r="QC148" s="31"/>
      <c r="QD148" s="31"/>
      <c r="QE148" s="31"/>
      <c r="QF148" s="31"/>
      <c r="QG148" s="31"/>
      <c r="QH148" s="31"/>
      <c r="QI148" s="31"/>
      <c r="QJ148" s="31"/>
      <c r="QK148" s="31"/>
      <c r="QL148" s="31"/>
      <c r="QM148" s="31">
        <v>1.5787037037037037E-2</v>
      </c>
      <c r="QN148" s="31"/>
      <c r="QO148" s="31"/>
      <c r="QP148" s="31"/>
      <c r="QQ148" s="31"/>
      <c r="QR148" s="31">
        <v>1.5219907407407409E-2</v>
      </c>
      <c r="QS148" s="31"/>
      <c r="QT148" s="31"/>
      <c r="QU148" s="31"/>
      <c r="QV148" s="31"/>
      <c r="QW148" s="31"/>
      <c r="QX148" s="31"/>
      <c r="QY148" s="31"/>
    </row>
    <row r="149" spans="1:467" x14ac:dyDescent="0.2">
      <c r="A149" s="40" t="s">
        <v>353</v>
      </c>
      <c r="B149" s="101"/>
      <c r="C149" s="101"/>
      <c r="D149" s="101"/>
      <c r="E149" s="178" t="s">
        <v>204</v>
      </c>
      <c r="F149" s="179" t="str">
        <f t="shared" si="84"/>
        <v xml:space="preserve"> </v>
      </c>
      <c r="G149" s="179" t="str">
        <f t="shared" si="85"/>
        <v xml:space="preserve"> </v>
      </c>
      <c r="H149" s="179" t="str">
        <f t="shared" si="86"/>
        <v xml:space="preserve"> </v>
      </c>
      <c r="I149" s="179" t="str">
        <f t="shared" si="87"/>
        <v xml:space="preserve"> </v>
      </c>
      <c r="J149" s="179" t="str">
        <f t="shared" si="88"/>
        <v xml:space="preserve"> </v>
      </c>
      <c r="K149" s="179" t="str">
        <f t="shared" si="89"/>
        <v xml:space="preserve"> </v>
      </c>
      <c r="L149" s="179" t="str">
        <f t="shared" si="90"/>
        <v xml:space="preserve"> </v>
      </c>
      <c r="M149" s="179" t="str">
        <f t="shared" si="91"/>
        <v xml:space="preserve"> </v>
      </c>
      <c r="N149" s="179" t="str">
        <f t="shared" si="92"/>
        <v xml:space="preserve"> </v>
      </c>
      <c r="O149" s="179" t="str">
        <f t="shared" si="93"/>
        <v xml:space="preserve"> </v>
      </c>
      <c r="P149" s="179" t="str">
        <f t="shared" si="94"/>
        <v xml:space="preserve"> </v>
      </c>
      <c r="Q149" s="179" t="str">
        <f t="shared" si="95"/>
        <v xml:space="preserve"> </v>
      </c>
      <c r="R149" s="179" t="str">
        <f t="shared" si="96"/>
        <v xml:space="preserve"> </v>
      </c>
      <c r="S149" s="179" t="str">
        <f t="shared" si="97"/>
        <v xml:space="preserve"> </v>
      </c>
      <c r="T149" s="179">
        <f t="shared" si="98"/>
        <v>1.5839120370370371E-2</v>
      </c>
      <c r="U149" s="179" t="str">
        <f t="shared" si="99"/>
        <v xml:space="preserve"> </v>
      </c>
      <c r="V149" s="179" t="str">
        <f t="shared" si="100"/>
        <v xml:space="preserve"> </v>
      </c>
      <c r="W149" s="179" t="str">
        <f t="shared" si="101"/>
        <v xml:space="preserve"> </v>
      </c>
      <c r="X149" s="92">
        <f t="shared" si="61"/>
        <v>1.579861111111111E-2</v>
      </c>
      <c r="Y149" s="81">
        <f t="shared" si="102"/>
        <v>2</v>
      </c>
      <c r="Z149" s="98">
        <f t="shared" si="62"/>
        <v>2</v>
      </c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  <c r="IW149" s="31"/>
      <c r="IX149" s="31"/>
      <c r="IY149" s="31"/>
      <c r="IZ149" s="31"/>
      <c r="JA149" s="31"/>
      <c r="JB149" s="31"/>
      <c r="JC149" s="31"/>
      <c r="JD149" s="31"/>
      <c r="JE149" s="31"/>
      <c r="JF149" s="31"/>
      <c r="JG149" s="31"/>
      <c r="JH149" s="31"/>
      <c r="JI149" s="31"/>
      <c r="JJ149" s="31"/>
      <c r="JK149" s="31"/>
      <c r="JL149" s="31"/>
      <c r="JM149" s="31"/>
      <c r="JN149" s="31"/>
      <c r="JO149" s="31"/>
      <c r="JP149" s="31"/>
      <c r="JQ149" s="31"/>
      <c r="JR149" s="31"/>
      <c r="JS149" s="31"/>
      <c r="JT149" s="31"/>
      <c r="JU149" s="31"/>
      <c r="JV149" s="31"/>
      <c r="JW149" s="31"/>
      <c r="JX149" s="31"/>
      <c r="JY149" s="31"/>
      <c r="JZ149" s="31"/>
      <c r="KA149" s="31"/>
      <c r="KB149" s="31"/>
      <c r="KC149" s="31"/>
      <c r="KD149" s="31"/>
      <c r="KE149" s="31"/>
      <c r="KF149" s="31"/>
      <c r="KG149" s="31"/>
      <c r="KH149" s="31"/>
      <c r="KI149" s="31"/>
      <c r="KJ149" s="31"/>
      <c r="KK149" s="31"/>
      <c r="KL149" s="31"/>
      <c r="KM149" s="31"/>
      <c r="KN149" s="31"/>
      <c r="KO149" s="31"/>
      <c r="KP149" s="31"/>
      <c r="KQ149" s="31"/>
      <c r="KR149" s="31"/>
      <c r="KS149" s="31"/>
      <c r="KT149" s="31"/>
      <c r="KU149" s="31"/>
      <c r="KV149" s="31"/>
      <c r="KW149" s="31"/>
      <c r="KX149" s="31"/>
      <c r="KY149" s="31"/>
      <c r="KZ149" s="31"/>
      <c r="LA149" s="31"/>
      <c r="LB149" s="31"/>
      <c r="LC149" s="31"/>
      <c r="LD149" s="31"/>
      <c r="LE149" s="31"/>
      <c r="LF149" s="31"/>
      <c r="LG149" s="31"/>
      <c r="LH149" s="31"/>
      <c r="LI149" s="31"/>
      <c r="LJ149" s="31"/>
      <c r="LK149" s="31"/>
      <c r="LL149" s="31"/>
      <c r="LM149" s="31"/>
      <c r="LN149" s="31"/>
      <c r="LO149" s="31"/>
      <c r="LP149" s="31"/>
      <c r="LQ149" s="31"/>
      <c r="LR149" s="31"/>
      <c r="LS149" s="31"/>
      <c r="LT149" s="31"/>
      <c r="LU149" s="31"/>
      <c r="LV149" s="31"/>
      <c r="LW149" s="31"/>
      <c r="LX149" s="31"/>
      <c r="LY149" s="31"/>
      <c r="LZ149" s="31"/>
      <c r="MA149" s="31"/>
      <c r="MB149" s="31"/>
      <c r="MC149" s="31"/>
      <c r="MD149" s="31"/>
      <c r="ME149" s="31"/>
      <c r="MF149" s="31"/>
      <c r="MG149" s="31"/>
      <c r="MH149" s="31"/>
      <c r="MI149" s="31"/>
      <c r="MJ149" s="31"/>
      <c r="MK149" s="31"/>
      <c r="ML149" s="31"/>
      <c r="MM149" s="31"/>
      <c r="MN149" s="31"/>
      <c r="MO149" s="31"/>
      <c r="MP149" s="31"/>
      <c r="MQ149" s="31">
        <v>1.5879629629629629E-2</v>
      </c>
      <c r="MR149" s="31">
        <v>1.579861111111111E-2</v>
      </c>
      <c r="MS149" s="31"/>
      <c r="MT149" s="31"/>
      <c r="MU149" s="31"/>
      <c r="MV149" s="31"/>
      <c r="MW149" s="31"/>
      <c r="MX149" s="31"/>
      <c r="MY149" s="31"/>
      <c r="MZ149" s="31"/>
      <c r="NA149" s="31"/>
      <c r="NB149" s="31"/>
      <c r="NC149" s="31"/>
      <c r="ND149" s="31"/>
      <c r="NE149" s="31"/>
      <c r="NF149" s="31"/>
      <c r="NG149" s="31"/>
      <c r="NH149" s="31"/>
      <c r="NI149" s="31"/>
      <c r="NJ149" s="31"/>
      <c r="NK149" s="31"/>
      <c r="NL149" s="31"/>
      <c r="NM149" s="31"/>
      <c r="NN149" s="31"/>
      <c r="NO149" s="31"/>
      <c r="NP149" s="31"/>
      <c r="NQ149" s="31"/>
      <c r="NR149" s="31"/>
      <c r="NS149" s="31"/>
      <c r="NT149" s="31"/>
      <c r="NU149" s="31"/>
      <c r="NV149" s="31"/>
      <c r="NW149" s="31"/>
      <c r="NX149" s="31"/>
      <c r="NY149" s="31"/>
      <c r="NZ149" s="31"/>
      <c r="OA149" s="31"/>
      <c r="OB149" s="31"/>
      <c r="OC149" s="31"/>
      <c r="OD149" s="31"/>
      <c r="OE149" s="31"/>
      <c r="OF149" s="31"/>
      <c r="OG149" s="31"/>
      <c r="OH149" s="31"/>
      <c r="OI149" s="31"/>
      <c r="OJ149" s="31"/>
      <c r="OK149" s="31"/>
      <c r="OL149" s="31"/>
      <c r="OM149" s="31"/>
      <c r="ON149" s="31"/>
      <c r="OO149" s="31"/>
      <c r="OP149" s="31"/>
      <c r="OQ149" s="31"/>
      <c r="OR149" s="31"/>
      <c r="OS149" s="31"/>
      <c r="OT149" s="31"/>
      <c r="OU149" s="31"/>
      <c r="OV149" s="31"/>
      <c r="OW149" s="31"/>
      <c r="OX149" s="31"/>
      <c r="OY149" s="31"/>
      <c r="OZ149" s="31"/>
      <c r="PA149" s="31"/>
      <c r="PB149" s="31"/>
      <c r="PC149" s="31"/>
      <c r="PD149" s="31"/>
      <c r="PE149" s="31"/>
      <c r="PF149" s="31"/>
      <c r="PG149" s="31"/>
      <c r="PH149" s="31"/>
      <c r="PI149" s="31"/>
      <c r="PJ149" s="31"/>
      <c r="PK149" s="31"/>
      <c r="PL149" s="31"/>
      <c r="PM149" s="31"/>
      <c r="PN149" s="31"/>
      <c r="PO149" s="31"/>
      <c r="PP149" s="31"/>
      <c r="PQ149" s="31"/>
      <c r="PR149" s="31"/>
      <c r="PS149" s="31"/>
      <c r="PT149" s="31"/>
      <c r="PU149" s="31"/>
      <c r="PV149" s="31"/>
      <c r="PW149" s="31"/>
      <c r="PX149" s="31"/>
      <c r="PY149" s="31"/>
      <c r="PZ149" s="31"/>
      <c r="QA149" s="31"/>
      <c r="QB149" s="31"/>
      <c r="QC149" s="31"/>
      <c r="QD149" s="31"/>
      <c r="QE149" s="31"/>
      <c r="QF149" s="31"/>
      <c r="QG149" s="31"/>
      <c r="QH149" s="31"/>
      <c r="QI149" s="31"/>
      <c r="QJ149" s="31"/>
      <c r="QK149" s="31"/>
      <c r="QL149" s="31"/>
      <c r="QM149" s="31"/>
      <c r="QN149" s="31"/>
      <c r="QO149" s="31"/>
      <c r="QP149" s="31"/>
      <c r="QQ149" s="31"/>
      <c r="QR149" s="31"/>
      <c r="QS149" s="31"/>
      <c r="QT149" s="31"/>
      <c r="QU149" s="31"/>
      <c r="QV149" s="31"/>
      <c r="QW149" s="31"/>
      <c r="QX149" s="31"/>
      <c r="QY149" s="31"/>
    </row>
    <row r="150" spans="1:467" x14ac:dyDescent="0.2">
      <c r="A150" s="40" t="s">
        <v>112</v>
      </c>
      <c r="B150" s="101"/>
      <c r="C150" s="101"/>
      <c r="D150" s="101"/>
      <c r="E150" s="178" t="s">
        <v>204</v>
      </c>
      <c r="F150" s="179" t="str">
        <f t="shared" si="84"/>
        <v xml:space="preserve"> </v>
      </c>
      <c r="G150" s="179" t="str">
        <f t="shared" si="85"/>
        <v xml:space="preserve"> </v>
      </c>
      <c r="H150" s="179" t="str">
        <f t="shared" si="86"/>
        <v xml:space="preserve"> </v>
      </c>
      <c r="I150" s="179" t="str">
        <f t="shared" si="87"/>
        <v xml:space="preserve"> </v>
      </c>
      <c r="J150" s="179" t="str">
        <f t="shared" si="88"/>
        <v xml:space="preserve"> </v>
      </c>
      <c r="K150" s="179" t="str">
        <f t="shared" si="89"/>
        <v xml:space="preserve"> </v>
      </c>
      <c r="L150" s="179" t="str">
        <f t="shared" si="90"/>
        <v xml:space="preserve"> </v>
      </c>
      <c r="M150" s="179" t="str">
        <f t="shared" si="91"/>
        <v xml:space="preserve"> </v>
      </c>
      <c r="N150" s="179" t="str">
        <f t="shared" si="92"/>
        <v xml:space="preserve"> </v>
      </c>
      <c r="O150" s="179" t="str">
        <f t="shared" si="93"/>
        <v xml:space="preserve"> </v>
      </c>
      <c r="P150" s="179" t="str">
        <f t="shared" si="94"/>
        <v xml:space="preserve"> </v>
      </c>
      <c r="Q150" s="179" t="str">
        <f t="shared" si="95"/>
        <v xml:space="preserve"> </v>
      </c>
      <c r="R150" s="179" t="str">
        <f t="shared" si="96"/>
        <v xml:space="preserve"> </v>
      </c>
      <c r="S150" s="179" t="str">
        <f t="shared" si="97"/>
        <v xml:space="preserve"> </v>
      </c>
      <c r="T150" s="179" t="str">
        <f t="shared" si="98"/>
        <v xml:space="preserve"> </v>
      </c>
      <c r="U150" s="179" t="str">
        <f t="shared" si="99"/>
        <v xml:space="preserve"> </v>
      </c>
      <c r="V150" s="179">
        <f t="shared" si="100"/>
        <v>1.6423611111111111E-2</v>
      </c>
      <c r="W150" s="179">
        <f t="shared" si="101"/>
        <v>1.5254629629629628E-2</v>
      </c>
      <c r="X150" s="92">
        <f t="shared" si="61"/>
        <v>1.5185185185185185E-2</v>
      </c>
      <c r="Y150" s="81">
        <f t="shared" si="102"/>
        <v>4</v>
      </c>
      <c r="Z150" s="98">
        <f t="shared" si="62"/>
        <v>156</v>
      </c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  <c r="IW150" s="31"/>
      <c r="IX150" s="31"/>
      <c r="IY150" s="31"/>
      <c r="IZ150" s="31"/>
      <c r="JA150" s="31"/>
      <c r="JB150" s="31"/>
      <c r="JC150" s="31"/>
      <c r="JD150" s="31"/>
      <c r="JE150" s="31"/>
      <c r="JF150" s="31"/>
      <c r="JG150" s="31"/>
      <c r="JH150" s="31"/>
      <c r="JI150" s="31"/>
      <c r="JJ150" s="31"/>
      <c r="JK150" s="31"/>
      <c r="JL150" s="31"/>
      <c r="JM150" s="31"/>
      <c r="JN150" s="31"/>
      <c r="JO150" s="31"/>
      <c r="JP150" s="31"/>
      <c r="JQ150" s="31"/>
      <c r="JR150" s="31"/>
      <c r="JS150" s="31"/>
      <c r="JT150" s="31"/>
      <c r="JU150" s="31"/>
      <c r="JV150" s="31"/>
      <c r="JW150" s="31"/>
      <c r="JX150" s="31"/>
      <c r="JY150" s="31"/>
      <c r="JZ150" s="31"/>
      <c r="KA150" s="31"/>
      <c r="KB150" s="31"/>
      <c r="KC150" s="31"/>
      <c r="KD150" s="31"/>
      <c r="KE150" s="31"/>
      <c r="KF150" s="31"/>
      <c r="KG150" s="31"/>
      <c r="KH150" s="31"/>
      <c r="KI150" s="31"/>
      <c r="KJ150" s="31"/>
      <c r="KK150" s="31"/>
      <c r="KL150" s="31"/>
      <c r="KM150" s="31"/>
      <c r="KN150" s="31"/>
      <c r="KO150" s="31"/>
      <c r="KP150" s="31"/>
      <c r="KQ150" s="31"/>
      <c r="KR150" s="31"/>
      <c r="KS150" s="31"/>
      <c r="KT150" s="31"/>
      <c r="KU150" s="31"/>
      <c r="KV150" s="31"/>
      <c r="KW150" s="31"/>
      <c r="KX150" s="31"/>
      <c r="KY150" s="31"/>
      <c r="KZ150" s="31"/>
      <c r="LA150" s="31"/>
      <c r="LB150" s="31"/>
      <c r="LC150" s="31"/>
      <c r="LD150" s="31"/>
      <c r="LE150" s="31"/>
      <c r="LF150" s="31"/>
      <c r="LG150" s="31"/>
      <c r="LH150" s="31"/>
      <c r="LI150" s="31"/>
      <c r="LJ150" s="31"/>
      <c r="LK150" s="31"/>
      <c r="LL150" s="31"/>
      <c r="LM150" s="31"/>
      <c r="LN150" s="31"/>
      <c r="LO150" s="31"/>
      <c r="LP150" s="31"/>
      <c r="LQ150" s="31"/>
      <c r="LR150" s="31"/>
      <c r="LS150" s="31"/>
      <c r="LT150" s="31"/>
      <c r="LU150" s="31"/>
      <c r="LV150" s="31"/>
      <c r="LW150" s="31"/>
      <c r="LX150" s="31"/>
      <c r="LY150" s="31"/>
      <c r="LZ150" s="31"/>
      <c r="MA150" s="31"/>
      <c r="MB150" s="31"/>
      <c r="MC150" s="31"/>
      <c r="MD150" s="31"/>
      <c r="ME150" s="31"/>
      <c r="MF150" s="31"/>
      <c r="MG150" s="31"/>
      <c r="MH150" s="31"/>
      <c r="MI150" s="31"/>
      <c r="MJ150" s="31"/>
      <c r="MK150" s="31"/>
      <c r="ML150" s="31"/>
      <c r="MM150" s="31"/>
      <c r="MN150" s="31"/>
      <c r="MO150" s="31"/>
      <c r="MP150" s="31"/>
      <c r="MQ150" s="31"/>
      <c r="MR150" s="31"/>
      <c r="MS150" s="31"/>
      <c r="MT150" s="31"/>
      <c r="MU150" s="31"/>
      <c r="MV150" s="31"/>
      <c r="MW150" s="31"/>
      <c r="MX150" s="31"/>
      <c r="MY150" s="31"/>
      <c r="MZ150" s="31"/>
      <c r="NA150" s="31"/>
      <c r="NB150" s="31"/>
      <c r="NC150" s="31"/>
      <c r="ND150" s="31"/>
      <c r="NE150" s="31"/>
      <c r="NF150" s="31"/>
      <c r="NG150" s="31"/>
      <c r="NH150" s="31"/>
      <c r="NI150" s="31"/>
      <c r="NJ150" s="31"/>
      <c r="NK150" s="31"/>
      <c r="NL150" s="31"/>
      <c r="NM150" s="31"/>
      <c r="NN150" s="31"/>
      <c r="NO150" s="31"/>
      <c r="NP150" s="31"/>
      <c r="NQ150" s="31"/>
      <c r="NR150" s="31"/>
      <c r="NS150" s="31"/>
      <c r="NT150" s="31"/>
      <c r="NU150" s="31"/>
      <c r="NV150" s="31"/>
      <c r="NW150" s="31"/>
      <c r="NX150" s="31"/>
      <c r="NY150" s="31"/>
      <c r="NZ150" s="31"/>
      <c r="OA150" s="31"/>
      <c r="OB150" s="31"/>
      <c r="OC150" s="31"/>
      <c r="OD150" s="31"/>
      <c r="OE150" s="31"/>
      <c r="OF150" s="31"/>
      <c r="OG150" s="31"/>
      <c r="OH150" s="31"/>
      <c r="OI150" s="31"/>
      <c r="OJ150" s="31"/>
      <c r="OK150" s="31"/>
      <c r="OL150" s="31"/>
      <c r="OM150" s="31"/>
      <c r="ON150" s="31"/>
      <c r="OO150" s="31"/>
      <c r="OP150" s="31"/>
      <c r="OQ150" s="31"/>
      <c r="OR150" s="31"/>
      <c r="OS150" s="31"/>
      <c r="OT150" s="31"/>
      <c r="OU150" s="31"/>
      <c r="OV150" s="31"/>
      <c r="OW150" s="31"/>
      <c r="OX150" s="31"/>
      <c r="OY150" s="31"/>
      <c r="OZ150" s="31"/>
      <c r="PA150" s="31"/>
      <c r="PB150" s="31"/>
      <c r="PC150" s="31">
        <v>1.6574074074074074E-2</v>
      </c>
      <c r="PD150" s="31"/>
      <c r="PE150" s="31"/>
      <c r="PF150" s="31"/>
      <c r="PG150" s="31"/>
      <c r="PH150" s="31"/>
      <c r="PI150" s="31"/>
      <c r="PJ150" s="31"/>
      <c r="PK150" s="31"/>
      <c r="PL150" s="31"/>
      <c r="PM150" s="31"/>
      <c r="PN150" s="31"/>
      <c r="PO150" s="31"/>
      <c r="PP150" s="31"/>
      <c r="PQ150" s="31"/>
      <c r="PR150" s="31"/>
      <c r="PS150" s="31">
        <v>1.6273148148148148E-2</v>
      </c>
      <c r="PT150" s="31"/>
      <c r="PU150" s="31"/>
      <c r="PV150" s="31"/>
      <c r="PW150" s="31"/>
      <c r="PX150" s="31"/>
      <c r="PY150" s="31"/>
      <c r="PZ150" s="31"/>
      <c r="QA150" s="31"/>
      <c r="QB150" s="31"/>
      <c r="QC150" s="31"/>
      <c r="QD150" s="31"/>
      <c r="QE150" s="31"/>
      <c r="QF150" s="31"/>
      <c r="QG150" s="31"/>
      <c r="QH150" s="31"/>
      <c r="QI150" s="31"/>
      <c r="QJ150" s="31"/>
      <c r="QK150" s="31"/>
      <c r="QL150" s="31"/>
      <c r="QM150" s="31"/>
      <c r="QN150" s="31"/>
      <c r="QO150" s="31"/>
      <c r="QP150" s="31">
        <v>1.5185185185185185E-2</v>
      </c>
      <c r="QQ150" s="31"/>
      <c r="QR150" s="31">
        <v>1.5324074074074073E-2</v>
      </c>
      <c r="QS150" s="31"/>
      <c r="QT150" s="31"/>
      <c r="QU150" s="31"/>
      <c r="QV150" s="31"/>
      <c r="QW150" s="31"/>
      <c r="QX150" s="31"/>
      <c r="QY150" s="31"/>
    </row>
    <row r="151" spans="1:467" x14ac:dyDescent="0.2">
      <c r="A151" s="40" t="s">
        <v>11</v>
      </c>
      <c r="B151" s="101"/>
      <c r="C151" s="101"/>
      <c r="D151" s="101"/>
      <c r="E151" s="178" t="s">
        <v>204</v>
      </c>
      <c r="F151" s="179" t="str">
        <f t="shared" si="84"/>
        <v xml:space="preserve"> </v>
      </c>
      <c r="G151" s="179" t="str">
        <f t="shared" si="85"/>
        <v xml:space="preserve"> </v>
      </c>
      <c r="H151" s="179" t="str">
        <f t="shared" si="86"/>
        <v xml:space="preserve"> </v>
      </c>
      <c r="I151" s="179" t="str">
        <f t="shared" si="87"/>
        <v xml:space="preserve"> </v>
      </c>
      <c r="J151" s="179" t="str">
        <f t="shared" si="88"/>
        <v xml:space="preserve"> </v>
      </c>
      <c r="K151" s="179" t="str">
        <f t="shared" si="89"/>
        <v xml:space="preserve"> </v>
      </c>
      <c r="L151" s="179" t="str">
        <f t="shared" si="90"/>
        <v xml:space="preserve"> </v>
      </c>
      <c r="M151" s="179" t="str">
        <f t="shared" si="91"/>
        <v xml:space="preserve"> </v>
      </c>
      <c r="N151" s="179" t="str">
        <f t="shared" si="92"/>
        <v xml:space="preserve"> </v>
      </c>
      <c r="O151" s="179" t="str">
        <f t="shared" si="93"/>
        <v xml:space="preserve"> </v>
      </c>
      <c r="P151" s="179">
        <f t="shared" si="94"/>
        <v>1.6550925925925924E-2</v>
      </c>
      <c r="Q151" s="179" t="str">
        <f t="shared" si="95"/>
        <v xml:space="preserve"> </v>
      </c>
      <c r="R151" s="179" t="str">
        <f t="shared" si="96"/>
        <v xml:space="preserve"> </v>
      </c>
      <c r="S151" s="179" t="str">
        <f t="shared" si="97"/>
        <v xml:space="preserve"> </v>
      </c>
      <c r="T151" s="179" t="str">
        <f t="shared" si="98"/>
        <v xml:space="preserve"> </v>
      </c>
      <c r="U151" s="179" t="str">
        <f t="shared" si="99"/>
        <v xml:space="preserve"> </v>
      </c>
      <c r="V151" s="179" t="str">
        <f t="shared" si="100"/>
        <v xml:space="preserve"> </v>
      </c>
      <c r="W151" s="179" t="str">
        <f t="shared" si="101"/>
        <v xml:space="preserve"> </v>
      </c>
      <c r="X151" s="92">
        <f t="shared" si="61"/>
        <v>1.6550925925925924E-2</v>
      </c>
      <c r="Y151" s="81">
        <f t="shared" si="102"/>
        <v>1</v>
      </c>
      <c r="Z151" s="98">
        <f t="shared" si="62"/>
        <v>348</v>
      </c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>
        <v>1.6550925925925924E-2</v>
      </c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1"/>
      <c r="JJ151" s="31"/>
      <c r="JK151" s="31"/>
      <c r="JL151" s="31"/>
      <c r="JM151" s="31"/>
      <c r="JN151" s="31"/>
      <c r="JO151" s="31"/>
      <c r="JP151" s="31"/>
      <c r="JQ151" s="31"/>
      <c r="JR151" s="31"/>
      <c r="JS151" s="31"/>
      <c r="JT151" s="31"/>
      <c r="JU151" s="31"/>
      <c r="JV151" s="31"/>
      <c r="JW151" s="31"/>
      <c r="JX151" s="31"/>
      <c r="JY151" s="31"/>
      <c r="JZ151" s="31"/>
      <c r="KA151" s="31"/>
      <c r="KB151" s="31"/>
      <c r="KC151" s="31"/>
      <c r="KD151" s="31"/>
      <c r="KE151" s="31"/>
      <c r="KF151" s="31"/>
      <c r="KG151" s="31"/>
      <c r="KH151" s="31"/>
      <c r="KI151" s="31"/>
      <c r="KJ151" s="31"/>
      <c r="KK151" s="31"/>
      <c r="KL151" s="31"/>
      <c r="KM151" s="31"/>
      <c r="KN151" s="31"/>
      <c r="KO151" s="31"/>
      <c r="KP151" s="31"/>
      <c r="KQ151" s="31"/>
      <c r="KR151" s="31"/>
      <c r="KS151" s="31"/>
      <c r="KT151" s="31"/>
      <c r="KU151" s="31"/>
      <c r="KV151" s="31"/>
      <c r="KW151" s="31"/>
      <c r="KX151" s="31"/>
      <c r="KY151" s="31"/>
      <c r="KZ151" s="31"/>
      <c r="LA151" s="31"/>
      <c r="LB151" s="31"/>
      <c r="LC151" s="31"/>
      <c r="LD151" s="31"/>
      <c r="LE151" s="31"/>
      <c r="LF151" s="31"/>
      <c r="LG151" s="31"/>
      <c r="LH151" s="31"/>
      <c r="LI151" s="31"/>
      <c r="LJ151" s="31"/>
      <c r="LK151" s="31"/>
      <c r="LL151" s="31"/>
      <c r="LM151" s="31"/>
      <c r="LN151" s="31"/>
      <c r="LO151" s="31"/>
      <c r="LP151" s="31"/>
      <c r="LQ151" s="31"/>
      <c r="LR151" s="31"/>
      <c r="LS151" s="31"/>
      <c r="LT151" s="31"/>
      <c r="LU151" s="31"/>
      <c r="LV151" s="31"/>
      <c r="LW151" s="31"/>
      <c r="LX151" s="31"/>
      <c r="LY151" s="31"/>
      <c r="LZ151" s="31"/>
      <c r="MA151" s="31"/>
      <c r="MB151" s="31"/>
      <c r="MC151" s="31"/>
      <c r="MD151" s="31"/>
      <c r="ME151" s="31"/>
      <c r="MF151" s="31"/>
      <c r="MG151" s="31"/>
      <c r="MH151" s="31"/>
      <c r="MI151" s="31"/>
      <c r="MJ151" s="31"/>
      <c r="MK151" s="31"/>
      <c r="ML151" s="31"/>
      <c r="MM151" s="31"/>
      <c r="MN151" s="31"/>
      <c r="MO151" s="31"/>
      <c r="MP151" s="31"/>
      <c r="MQ151" s="31"/>
      <c r="MR151" s="31"/>
      <c r="MS151" s="31"/>
      <c r="MT151" s="31"/>
      <c r="MU151" s="31"/>
      <c r="MV151" s="31"/>
      <c r="MW151" s="31"/>
      <c r="MX151" s="31"/>
      <c r="MY151" s="31"/>
      <c r="MZ151" s="31"/>
      <c r="NA151" s="31"/>
      <c r="NB151" s="31"/>
      <c r="NC151" s="31"/>
      <c r="ND151" s="31"/>
      <c r="NE151" s="31"/>
      <c r="NF151" s="31"/>
      <c r="NG151" s="31"/>
      <c r="NH151" s="31"/>
      <c r="NI151" s="31"/>
      <c r="NJ151" s="31"/>
      <c r="NK151" s="31"/>
      <c r="NL151" s="31"/>
      <c r="NM151" s="31"/>
      <c r="NN151" s="31"/>
      <c r="NO151" s="31"/>
      <c r="NP151" s="31"/>
      <c r="NQ151" s="31"/>
      <c r="NR151" s="31"/>
      <c r="NS151" s="31"/>
      <c r="NT151" s="31"/>
      <c r="NU151" s="31"/>
      <c r="NV151" s="31"/>
      <c r="NW151" s="31"/>
      <c r="NX151" s="31"/>
      <c r="NY151" s="31"/>
      <c r="NZ151" s="31"/>
      <c r="OA151" s="31"/>
      <c r="OB151" s="31"/>
      <c r="OC151" s="31"/>
      <c r="OD151" s="31"/>
      <c r="OE151" s="31"/>
      <c r="OF151" s="31"/>
      <c r="OG151" s="31"/>
      <c r="OH151" s="31"/>
      <c r="OI151" s="31"/>
      <c r="OJ151" s="31"/>
      <c r="OK151" s="31"/>
      <c r="OL151" s="31"/>
      <c r="OM151" s="31"/>
      <c r="ON151" s="31"/>
      <c r="OO151" s="31"/>
      <c r="OP151" s="31"/>
      <c r="OQ151" s="31"/>
      <c r="OR151" s="31"/>
      <c r="OS151" s="31"/>
      <c r="OT151" s="31"/>
      <c r="OU151" s="31"/>
      <c r="OV151" s="31"/>
      <c r="OW151" s="31"/>
      <c r="OX151" s="31"/>
      <c r="OY151" s="31"/>
      <c r="OZ151" s="31"/>
      <c r="PA151" s="31"/>
      <c r="PB151" s="31"/>
      <c r="PC151" s="31"/>
      <c r="PD151" s="31"/>
      <c r="PE151" s="31"/>
      <c r="PF151" s="31"/>
      <c r="PG151" s="31"/>
      <c r="PH151" s="31"/>
      <c r="PI151" s="31"/>
      <c r="PJ151" s="31"/>
      <c r="PK151" s="31"/>
      <c r="PL151" s="31"/>
      <c r="PM151" s="31"/>
      <c r="PN151" s="31"/>
      <c r="PO151" s="31"/>
      <c r="PP151" s="31"/>
      <c r="PQ151" s="31"/>
      <c r="PR151" s="31"/>
      <c r="PS151" s="31"/>
      <c r="PT151" s="31"/>
      <c r="PU151" s="31"/>
      <c r="PV151" s="31"/>
      <c r="PW151" s="31"/>
      <c r="PX151" s="31"/>
      <c r="PY151" s="31"/>
      <c r="PZ151" s="31"/>
      <c r="QA151" s="31"/>
      <c r="QB151" s="31"/>
      <c r="QC151" s="31"/>
      <c r="QD151" s="31"/>
      <c r="QE151" s="31"/>
      <c r="QF151" s="31"/>
      <c r="QG151" s="31"/>
      <c r="QH151" s="31"/>
      <c r="QI151" s="31"/>
      <c r="QJ151" s="31"/>
      <c r="QK151" s="31"/>
      <c r="QL151" s="31"/>
      <c r="QM151" s="31"/>
      <c r="QN151" s="31"/>
      <c r="QO151" s="31"/>
      <c r="QP151" s="31"/>
      <c r="QQ151" s="31"/>
      <c r="QR151" s="31"/>
      <c r="QS151" s="31"/>
      <c r="QT151" s="31"/>
      <c r="QU151" s="31"/>
      <c r="QV151" s="31"/>
      <c r="QW151" s="31"/>
      <c r="QX151" s="31"/>
      <c r="QY151" s="31"/>
    </row>
    <row r="152" spans="1:467" x14ac:dyDescent="0.2">
      <c r="A152" s="40" t="s">
        <v>292</v>
      </c>
      <c r="B152" s="101"/>
      <c r="C152" s="101"/>
      <c r="D152" s="101"/>
      <c r="E152" s="178" t="s">
        <v>204</v>
      </c>
      <c r="F152" s="179" t="str">
        <f t="shared" si="84"/>
        <v xml:space="preserve"> </v>
      </c>
      <c r="G152" s="179" t="str">
        <f t="shared" si="85"/>
        <v xml:space="preserve"> </v>
      </c>
      <c r="H152" s="179" t="str">
        <f t="shared" si="86"/>
        <v xml:space="preserve"> </v>
      </c>
      <c r="I152" s="179" t="str">
        <f t="shared" si="87"/>
        <v xml:space="preserve"> </v>
      </c>
      <c r="J152" s="179" t="str">
        <f t="shared" si="88"/>
        <v xml:space="preserve"> </v>
      </c>
      <c r="K152" s="179" t="str">
        <f t="shared" si="89"/>
        <v xml:space="preserve"> </v>
      </c>
      <c r="L152" s="179" t="str">
        <f t="shared" si="90"/>
        <v xml:space="preserve"> </v>
      </c>
      <c r="M152" s="179" t="str">
        <f t="shared" si="91"/>
        <v xml:space="preserve"> </v>
      </c>
      <c r="N152" s="179" t="str">
        <f t="shared" si="92"/>
        <v xml:space="preserve"> </v>
      </c>
      <c r="O152" s="179" t="str">
        <f t="shared" si="93"/>
        <v xml:space="preserve"> </v>
      </c>
      <c r="P152" s="179" t="str">
        <f t="shared" si="94"/>
        <v xml:space="preserve"> </v>
      </c>
      <c r="Q152" s="179">
        <f t="shared" si="95"/>
        <v>1.6782407407407409E-2</v>
      </c>
      <c r="R152" s="179" t="str">
        <f t="shared" si="96"/>
        <v xml:space="preserve"> </v>
      </c>
      <c r="S152" s="179" t="str">
        <f t="shared" si="97"/>
        <v xml:space="preserve"> </v>
      </c>
      <c r="T152" s="179" t="str">
        <f t="shared" si="98"/>
        <v xml:space="preserve"> </v>
      </c>
      <c r="U152" s="179" t="str">
        <f t="shared" si="99"/>
        <v xml:space="preserve"> </v>
      </c>
      <c r="V152" s="179" t="str">
        <f t="shared" si="100"/>
        <v xml:space="preserve"> </v>
      </c>
      <c r="W152" s="179" t="str">
        <f t="shared" si="101"/>
        <v xml:space="preserve"> </v>
      </c>
      <c r="X152" s="92">
        <f t="shared" si="61"/>
        <v>1.6782407407407409E-2</v>
      </c>
      <c r="Y152" s="81">
        <f t="shared" si="102"/>
        <v>1</v>
      </c>
      <c r="Z152" s="98">
        <f t="shared" si="62"/>
        <v>1</v>
      </c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  <c r="IW152" s="31"/>
      <c r="IX152" s="31"/>
      <c r="IY152" s="31"/>
      <c r="IZ152" s="31"/>
      <c r="JA152" s="31"/>
      <c r="JB152" s="31"/>
      <c r="JC152" s="31"/>
      <c r="JD152" s="31"/>
      <c r="JE152" s="31"/>
      <c r="JF152" s="31"/>
      <c r="JG152" s="31"/>
      <c r="JH152" s="31"/>
      <c r="JI152" s="31"/>
      <c r="JJ152" s="31"/>
      <c r="JK152" s="31"/>
      <c r="JL152" s="31"/>
      <c r="JM152" s="31"/>
      <c r="JN152" s="31"/>
      <c r="JO152" s="31"/>
      <c r="JP152" s="31"/>
      <c r="JQ152" s="31"/>
      <c r="JR152" s="31"/>
      <c r="JS152" s="31"/>
      <c r="JT152" s="31"/>
      <c r="JU152" s="31"/>
      <c r="JV152" s="31"/>
      <c r="JW152" s="31"/>
      <c r="JX152" s="31"/>
      <c r="JY152" s="31"/>
      <c r="JZ152" s="31"/>
      <c r="KA152" s="31"/>
      <c r="KB152" s="31">
        <v>1.6782407407407409E-2</v>
      </c>
      <c r="KC152" s="31"/>
      <c r="KD152" s="31"/>
      <c r="KE152" s="31"/>
      <c r="KF152" s="31"/>
      <c r="KG152" s="31"/>
      <c r="KH152" s="31"/>
      <c r="KI152" s="31"/>
      <c r="KJ152" s="31"/>
      <c r="KK152" s="31"/>
      <c r="KL152" s="31"/>
      <c r="KM152" s="31"/>
      <c r="KN152" s="31"/>
      <c r="KO152" s="31"/>
      <c r="KP152" s="31"/>
      <c r="KQ152" s="31"/>
      <c r="KR152" s="31"/>
      <c r="KS152" s="31"/>
      <c r="KT152" s="31"/>
      <c r="KU152" s="31"/>
      <c r="KV152" s="31"/>
      <c r="KW152" s="31"/>
      <c r="KX152" s="31"/>
      <c r="KY152" s="31"/>
      <c r="KZ152" s="31"/>
      <c r="LA152" s="31"/>
      <c r="LB152" s="31"/>
      <c r="LC152" s="31"/>
      <c r="LD152" s="31"/>
      <c r="LE152" s="31"/>
      <c r="LF152" s="31"/>
      <c r="LG152" s="31"/>
      <c r="LH152" s="31"/>
      <c r="LI152" s="31"/>
      <c r="LJ152" s="31"/>
      <c r="LK152" s="31"/>
      <c r="LL152" s="31"/>
      <c r="LM152" s="31"/>
      <c r="LN152" s="31"/>
      <c r="LO152" s="31"/>
      <c r="LP152" s="31"/>
      <c r="LQ152" s="31"/>
      <c r="LR152" s="31"/>
      <c r="LS152" s="31"/>
      <c r="LT152" s="31"/>
      <c r="LU152" s="31"/>
      <c r="LV152" s="31"/>
      <c r="LW152" s="31"/>
      <c r="LX152" s="31"/>
      <c r="LY152" s="31"/>
      <c r="LZ152" s="31"/>
      <c r="MA152" s="31"/>
      <c r="MB152" s="31"/>
      <c r="MC152" s="31"/>
      <c r="MD152" s="31"/>
      <c r="ME152" s="31"/>
      <c r="MF152" s="31"/>
      <c r="MG152" s="31"/>
      <c r="MH152" s="31"/>
      <c r="MI152" s="31"/>
      <c r="MJ152" s="31"/>
      <c r="MK152" s="31"/>
      <c r="ML152" s="31"/>
      <c r="MM152" s="31"/>
      <c r="MN152" s="31"/>
      <c r="MO152" s="31"/>
      <c r="MP152" s="31"/>
      <c r="MQ152" s="31"/>
      <c r="MR152" s="31"/>
      <c r="MS152" s="31"/>
      <c r="MT152" s="31"/>
      <c r="MU152" s="31"/>
      <c r="MV152" s="31"/>
      <c r="MW152" s="31"/>
      <c r="MX152" s="31"/>
      <c r="MY152" s="31"/>
      <c r="MZ152" s="31"/>
      <c r="NA152" s="31"/>
      <c r="NB152" s="31"/>
      <c r="NC152" s="31"/>
      <c r="ND152" s="31"/>
      <c r="NE152" s="31"/>
      <c r="NF152" s="31"/>
      <c r="NG152" s="31"/>
      <c r="NH152" s="31"/>
      <c r="NI152" s="31"/>
      <c r="NJ152" s="31"/>
      <c r="NK152" s="31"/>
      <c r="NL152" s="31"/>
      <c r="NM152" s="31"/>
      <c r="NN152" s="31"/>
      <c r="NO152" s="31"/>
      <c r="NP152" s="31"/>
      <c r="NQ152" s="31"/>
      <c r="NR152" s="31"/>
      <c r="NS152" s="31"/>
      <c r="NT152" s="31"/>
      <c r="NU152" s="31"/>
      <c r="NV152" s="31"/>
      <c r="NW152" s="31"/>
      <c r="NX152" s="31"/>
      <c r="NY152" s="31"/>
      <c r="NZ152" s="31"/>
      <c r="OA152" s="31"/>
      <c r="OB152" s="31"/>
      <c r="OC152" s="31"/>
      <c r="OD152" s="31"/>
      <c r="OE152" s="31"/>
      <c r="OF152" s="31"/>
      <c r="OG152" s="31"/>
      <c r="OH152" s="31"/>
      <c r="OI152" s="31"/>
      <c r="OJ152" s="31"/>
      <c r="OK152" s="31"/>
      <c r="OL152" s="31"/>
      <c r="OM152" s="31"/>
      <c r="ON152" s="31"/>
      <c r="OO152" s="31"/>
      <c r="OP152" s="31"/>
      <c r="OQ152" s="31"/>
      <c r="OR152" s="31"/>
      <c r="OS152" s="31"/>
      <c r="OT152" s="31"/>
      <c r="OU152" s="31"/>
      <c r="OV152" s="31"/>
      <c r="OW152" s="31"/>
      <c r="OX152" s="31"/>
      <c r="OY152" s="31"/>
      <c r="OZ152" s="31"/>
      <c r="PA152" s="31"/>
      <c r="PB152" s="31"/>
      <c r="PC152" s="31"/>
      <c r="PD152" s="31"/>
      <c r="PE152" s="31"/>
      <c r="PF152" s="31"/>
      <c r="PG152" s="31"/>
      <c r="PH152" s="31"/>
      <c r="PI152" s="31"/>
      <c r="PJ152" s="31"/>
      <c r="PK152" s="31"/>
      <c r="PL152" s="31"/>
      <c r="PM152" s="31"/>
      <c r="PN152" s="31"/>
      <c r="PO152" s="31"/>
      <c r="PP152" s="31"/>
      <c r="PQ152" s="31"/>
      <c r="PR152" s="31"/>
      <c r="PS152" s="31"/>
      <c r="PT152" s="31"/>
      <c r="PU152" s="31"/>
      <c r="PV152" s="31"/>
      <c r="PW152" s="31"/>
      <c r="PX152" s="31"/>
      <c r="PY152" s="31"/>
      <c r="PZ152" s="31"/>
      <c r="QA152" s="31"/>
      <c r="QB152" s="31"/>
      <c r="QC152" s="31"/>
      <c r="QD152" s="31"/>
      <c r="QE152" s="31"/>
      <c r="QF152" s="31"/>
      <c r="QG152" s="31"/>
      <c r="QH152" s="31"/>
      <c r="QI152" s="31"/>
      <c r="QJ152" s="31"/>
      <c r="QK152" s="31"/>
      <c r="QL152" s="31"/>
      <c r="QM152" s="31"/>
      <c r="QN152" s="31"/>
      <c r="QO152" s="31"/>
      <c r="QP152" s="31"/>
      <c r="QQ152" s="31"/>
      <c r="QR152" s="31"/>
      <c r="QS152" s="31"/>
      <c r="QT152" s="31"/>
      <c r="QU152" s="31"/>
      <c r="QV152" s="31"/>
      <c r="QW152" s="31"/>
      <c r="QX152" s="31"/>
      <c r="QY152" s="31"/>
    </row>
    <row r="153" spans="1:467" x14ac:dyDescent="0.2">
      <c r="A153" s="40" t="s">
        <v>123</v>
      </c>
      <c r="B153" s="101"/>
      <c r="C153" s="101"/>
      <c r="D153" s="101"/>
      <c r="E153" s="178" t="s">
        <v>204</v>
      </c>
      <c r="F153" s="179" t="str">
        <f t="shared" si="84"/>
        <v xml:space="preserve"> </v>
      </c>
      <c r="G153" s="179" t="str">
        <f t="shared" si="85"/>
        <v xml:space="preserve"> </v>
      </c>
      <c r="H153" s="179" t="str">
        <f t="shared" si="86"/>
        <v xml:space="preserve"> </v>
      </c>
      <c r="I153" s="179" t="str">
        <f t="shared" si="87"/>
        <v xml:space="preserve"> </v>
      </c>
      <c r="J153" s="179" t="str">
        <f t="shared" si="88"/>
        <v xml:space="preserve"> </v>
      </c>
      <c r="K153" s="179" t="str">
        <f t="shared" si="89"/>
        <v xml:space="preserve"> </v>
      </c>
      <c r="L153" s="179" t="str">
        <f t="shared" si="90"/>
        <v xml:space="preserve"> </v>
      </c>
      <c r="M153" s="179" t="str">
        <f t="shared" si="91"/>
        <v xml:space="preserve"> </v>
      </c>
      <c r="N153" s="179" t="str">
        <f t="shared" si="92"/>
        <v xml:space="preserve"> </v>
      </c>
      <c r="O153" s="179" t="str">
        <f t="shared" si="93"/>
        <v xml:space="preserve"> </v>
      </c>
      <c r="P153" s="179" t="str">
        <f t="shared" si="94"/>
        <v xml:space="preserve"> </v>
      </c>
      <c r="Q153" s="179" t="str">
        <f t="shared" si="95"/>
        <v xml:space="preserve"> </v>
      </c>
      <c r="R153" s="179" t="str">
        <f t="shared" si="96"/>
        <v xml:space="preserve"> </v>
      </c>
      <c r="S153" s="179" t="str">
        <f t="shared" si="97"/>
        <v xml:space="preserve"> </v>
      </c>
      <c r="T153" s="179" t="str">
        <f t="shared" si="98"/>
        <v xml:space="preserve"> </v>
      </c>
      <c r="U153" s="179">
        <f t="shared" si="99"/>
        <v>1.8592013888888887E-2</v>
      </c>
      <c r="V153" s="179">
        <f t="shared" si="100"/>
        <v>2.0517939814814815E-2</v>
      </c>
      <c r="W153" s="179">
        <f t="shared" si="101"/>
        <v>1.9224537037037037E-2</v>
      </c>
      <c r="X153" s="92">
        <f t="shared" si="61"/>
        <v>1.7905092592592594E-2</v>
      </c>
      <c r="Y153" s="81">
        <f t="shared" si="102"/>
        <v>12</v>
      </c>
      <c r="Z153" s="98">
        <f t="shared" si="62"/>
        <v>46</v>
      </c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  <c r="IW153" s="31"/>
      <c r="IX153" s="31"/>
      <c r="IY153" s="31"/>
      <c r="IZ153" s="31"/>
      <c r="JA153" s="31"/>
      <c r="JB153" s="31"/>
      <c r="JC153" s="31"/>
      <c r="JD153" s="31"/>
      <c r="JE153" s="31"/>
      <c r="JF153" s="31"/>
      <c r="JG153" s="31"/>
      <c r="JH153" s="31"/>
      <c r="JI153" s="31"/>
      <c r="JJ153" s="31"/>
      <c r="JK153" s="31"/>
      <c r="JL153" s="31"/>
      <c r="JM153" s="31"/>
      <c r="JN153" s="31"/>
      <c r="JO153" s="31"/>
      <c r="JP153" s="31"/>
      <c r="JQ153" s="31"/>
      <c r="JR153" s="31"/>
      <c r="JS153" s="31"/>
      <c r="JT153" s="31"/>
      <c r="JU153" s="31"/>
      <c r="JV153" s="31"/>
      <c r="JW153" s="31"/>
      <c r="JX153" s="31"/>
      <c r="JY153" s="31"/>
      <c r="JZ153" s="31"/>
      <c r="KA153" s="31"/>
      <c r="KB153" s="31"/>
      <c r="KC153" s="31"/>
      <c r="KD153" s="31"/>
      <c r="KE153" s="31"/>
      <c r="KF153" s="31"/>
      <c r="KG153" s="31"/>
      <c r="KH153" s="31"/>
      <c r="KI153" s="31"/>
      <c r="KJ153" s="31"/>
      <c r="KK153" s="31"/>
      <c r="KL153" s="31"/>
      <c r="KM153" s="31"/>
      <c r="KN153" s="31"/>
      <c r="KO153" s="31"/>
      <c r="KP153" s="31"/>
      <c r="KQ153" s="31"/>
      <c r="KR153" s="31"/>
      <c r="KS153" s="31"/>
      <c r="KT153" s="31"/>
      <c r="KU153" s="31"/>
      <c r="KV153" s="31"/>
      <c r="KW153" s="31"/>
      <c r="KX153" s="31"/>
      <c r="KY153" s="31"/>
      <c r="KZ153" s="31"/>
      <c r="LA153" s="31"/>
      <c r="LB153" s="31"/>
      <c r="LC153" s="31"/>
      <c r="LD153" s="31"/>
      <c r="LE153" s="31"/>
      <c r="LF153" s="31"/>
      <c r="LG153" s="31"/>
      <c r="LH153" s="31"/>
      <c r="LI153" s="31"/>
      <c r="LJ153" s="31"/>
      <c r="LK153" s="31"/>
      <c r="LL153" s="31"/>
      <c r="LM153" s="31"/>
      <c r="LN153" s="31"/>
      <c r="LO153" s="31"/>
      <c r="LP153" s="31"/>
      <c r="LQ153" s="31"/>
      <c r="LR153" s="31"/>
      <c r="LS153" s="31"/>
      <c r="LT153" s="31"/>
      <c r="LU153" s="31"/>
      <c r="LV153" s="31"/>
      <c r="LW153" s="31"/>
      <c r="LX153" s="31"/>
      <c r="LY153" s="31"/>
      <c r="LZ153" s="31"/>
      <c r="MA153" s="31"/>
      <c r="MB153" s="31"/>
      <c r="MC153" s="31"/>
      <c r="MD153" s="31"/>
      <c r="ME153" s="31"/>
      <c r="MF153" s="31"/>
      <c r="MG153" s="31"/>
      <c r="MH153" s="31"/>
      <c r="MI153" s="31"/>
      <c r="MJ153" s="31"/>
      <c r="MK153" s="31"/>
      <c r="ML153" s="31"/>
      <c r="MM153" s="31"/>
      <c r="MN153" s="31"/>
      <c r="MO153" s="31"/>
      <c r="MP153" s="31"/>
      <c r="MQ153" s="31"/>
      <c r="MR153" s="31"/>
      <c r="MS153" s="31"/>
      <c r="MT153" s="31"/>
      <c r="MU153" s="31"/>
      <c r="MV153" s="31"/>
      <c r="MW153" s="31"/>
      <c r="MX153" s="31"/>
      <c r="MY153" s="31"/>
      <c r="MZ153" s="31"/>
      <c r="NA153" s="31"/>
      <c r="NB153" s="31"/>
      <c r="NC153" s="31"/>
      <c r="ND153" s="31"/>
      <c r="NE153" s="31"/>
      <c r="NF153" s="31"/>
      <c r="NG153" s="31"/>
      <c r="NH153" s="31"/>
      <c r="NI153" s="31"/>
      <c r="NJ153" s="31"/>
      <c r="NK153" s="31"/>
      <c r="NL153" s="31"/>
      <c r="NM153" s="31"/>
      <c r="NN153" s="31"/>
      <c r="NO153" s="31"/>
      <c r="NP153" s="31"/>
      <c r="NQ153" s="31"/>
      <c r="NR153" s="31"/>
      <c r="NS153" s="31"/>
      <c r="NT153" s="31"/>
      <c r="NU153" s="31"/>
      <c r="NV153" s="31"/>
      <c r="NW153" s="31"/>
      <c r="NX153" s="31"/>
      <c r="NY153" s="31"/>
      <c r="NZ153" s="31"/>
      <c r="OA153" s="31"/>
      <c r="OB153" s="31"/>
      <c r="OC153" s="31"/>
      <c r="OD153" s="31"/>
      <c r="OE153" s="31"/>
      <c r="OF153" s="31"/>
      <c r="OG153" s="31"/>
      <c r="OH153" s="31"/>
      <c r="OI153" s="31"/>
      <c r="OJ153" s="31"/>
      <c r="OK153" s="31"/>
      <c r="OL153" s="31"/>
      <c r="OM153" s="31">
        <v>1.9386574074074073E-2</v>
      </c>
      <c r="ON153" s="31">
        <v>1.8414351851851852E-2</v>
      </c>
      <c r="OO153" s="31">
        <v>1.8275462962962962E-2</v>
      </c>
      <c r="OP153" s="31">
        <v>1.8291666666666664E-2</v>
      </c>
      <c r="OQ153" s="31"/>
      <c r="OR153" s="31"/>
      <c r="OS153" s="31"/>
      <c r="OT153" s="31"/>
      <c r="OU153" s="31"/>
      <c r="OV153" s="31"/>
      <c r="OW153" s="31"/>
      <c r="OX153" s="31"/>
      <c r="OY153" s="31"/>
      <c r="OZ153" s="31"/>
      <c r="PA153" s="31"/>
      <c r="PB153" s="31"/>
      <c r="PC153" s="31"/>
      <c r="PD153" s="31"/>
      <c r="PE153" s="31"/>
      <c r="PF153" s="31"/>
      <c r="PG153" s="31"/>
      <c r="PH153" s="31">
        <v>2.1701388888888892E-2</v>
      </c>
      <c r="PI153" s="31"/>
      <c r="PJ153" s="31">
        <v>1.7905092592592594E-2</v>
      </c>
      <c r="PK153" s="31"/>
      <c r="PL153" s="31">
        <v>2.0798611111111111E-2</v>
      </c>
      <c r="PM153" s="31"/>
      <c r="PN153" s="31"/>
      <c r="PO153" s="31"/>
      <c r="PP153" s="31"/>
      <c r="PQ153" s="31"/>
      <c r="PR153" s="31">
        <v>2.1666666666666667E-2</v>
      </c>
      <c r="PS153" s="31"/>
      <c r="PT153" s="31"/>
      <c r="PU153" s="31"/>
      <c r="PV153" s="31"/>
      <c r="PW153" s="31"/>
      <c r="PX153" s="31"/>
      <c r="PY153" s="31"/>
      <c r="PZ153" s="31"/>
      <c r="QA153" s="31"/>
      <c r="QB153" s="31"/>
      <c r="QC153" s="31"/>
      <c r="QD153" s="31"/>
      <c r="QE153" s="31">
        <v>2.0046296296296295E-2</v>
      </c>
      <c r="QF153" s="31">
        <v>1.9039351851851852E-2</v>
      </c>
      <c r="QG153" s="31">
        <v>1.9189814814814816E-2</v>
      </c>
      <c r="QH153" s="31">
        <v>1.8622685185185183E-2</v>
      </c>
      <c r="QI153" s="31"/>
      <c r="QJ153" s="31"/>
      <c r="QK153" s="31"/>
      <c r="QL153" s="31"/>
      <c r="QM153" s="31"/>
      <c r="QN153" s="31"/>
      <c r="QO153" s="31"/>
      <c r="QP153" s="31"/>
      <c r="QQ153" s="31"/>
      <c r="QR153" s="31"/>
      <c r="QS153" s="31"/>
      <c r="QT153" s="31"/>
      <c r="QU153" s="31"/>
      <c r="QV153" s="31"/>
      <c r="QW153" s="31"/>
      <c r="QX153" s="31"/>
      <c r="QY153" s="31"/>
    </row>
    <row r="154" spans="1:467" x14ac:dyDescent="0.2">
      <c r="A154" s="40" t="s">
        <v>324</v>
      </c>
      <c r="B154" s="101"/>
      <c r="C154" s="101"/>
      <c r="D154" s="101"/>
      <c r="E154" s="178" t="s">
        <v>204</v>
      </c>
      <c r="F154" s="179" t="str">
        <f t="shared" si="84"/>
        <v xml:space="preserve"> </v>
      </c>
      <c r="G154" s="179" t="str">
        <f t="shared" si="85"/>
        <v xml:space="preserve"> </v>
      </c>
      <c r="H154" s="179" t="str">
        <f t="shared" si="86"/>
        <v xml:space="preserve"> </v>
      </c>
      <c r="I154" s="179" t="str">
        <f t="shared" si="87"/>
        <v xml:space="preserve"> </v>
      </c>
      <c r="J154" s="179" t="str">
        <f t="shared" si="88"/>
        <v xml:space="preserve"> </v>
      </c>
      <c r="K154" s="179" t="str">
        <f t="shared" si="89"/>
        <v xml:space="preserve"> </v>
      </c>
      <c r="L154" s="179" t="str">
        <f t="shared" si="90"/>
        <v xml:space="preserve"> </v>
      </c>
      <c r="M154" s="179" t="str">
        <f t="shared" si="91"/>
        <v xml:space="preserve"> </v>
      </c>
      <c r="N154" s="179" t="str">
        <f t="shared" si="92"/>
        <v xml:space="preserve"> </v>
      </c>
      <c r="O154" s="179" t="str">
        <f t="shared" si="93"/>
        <v xml:space="preserve"> </v>
      </c>
      <c r="P154" s="179" t="str">
        <f t="shared" si="94"/>
        <v xml:space="preserve"> </v>
      </c>
      <c r="Q154" s="179" t="str">
        <f t="shared" si="95"/>
        <v xml:space="preserve"> </v>
      </c>
      <c r="R154" s="179" t="str">
        <f t="shared" si="96"/>
        <v xml:space="preserve"> </v>
      </c>
      <c r="S154" s="179">
        <f t="shared" si="97"/>
        <v>1.8518518518518521E-2</v>
      </c>
      <c r="T154" s="179" t="str">
        <f t="shared" si="98"/>
        <v xml:space="preserve"> </v>
      </c>
      <c r="U154" s="179" t="str">
        <f t="shared" si="99"/>
        <v xml:space="preserve"> </v>
      </c>
      <c r="V154" s="179" t="str">
        <f t="shared" si="100"/>
        <v xml:space="preserve"> </v>
      </c>
      <c r="W154" s="179" t="str">
        <f t="shared" si="101"/>
        <v xml:space="preserve"> </v>
      </c>
      <c r="X154" s="92">
        <f t="shared" si="61"/>
        <v>1.8518518518518521E-2</v>
      </c>
      <c r="Y154" s="81">
        <f t="shared" si="102"/>
        <v>1</v>
      </c>
      <c r="Z154" s="98">
        <f t="shared" si="62"/>
        <v>30</v>
      </c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1"/>
      <c r="JJ154" s="31"/>
      <c r="JK154" s="31"/>
      <c r="JL154" s="31"/>
      <c r="JM154" s="31"/>
      <c r="JN154" s="31"/>
      <c r="JO154" s="31"/>
      <c r="JP154" s="31"/>
      <c r="JQ154" s="31"/>
      <c r="JR154" s="31"/>
      <c r="JS154" s="31"/>
      <c r="JT154" s="31"/>
      <c r="JU154" s="31"/>
      <c r="JV154" s="31"/>
      <c r="JW154" s="31"/>
      <c r="JX154" s="31"/>
      <c r="JY154" s="31"/>
      <c r="JZ154" s="31"/>
      <c r="KA154" s="31"/>
      <c r="KB154" s="31"/>
      <c r="KC154" s="31"/>
      <c r="KD154" s="31"/>
      <c r="KE154" s="31"/>
      <c r="KF154" s="31"/>
      <c r="KG154" s="31"/>
      <c r="KH154" s="31"/>
      <c r="KI154" s="31"/>
      <c r="KJ154" s="31"/>
      <c r="KK154" s="31"/>
      <c r="KL154" s="31"/>
      <c r="KM154" s="31"/>
      <c r="KN154" s="31"/>
      <c r="KO154" s="31"/>
      <c r="KP154" s="31"/>
      <c r="KQ154" s="31"/>
      <c r="KR154" s="31"/>
      <c r="KS154" s="31"/>
      <c r="KT154" s="31"/>
      <c r="KU154" s="31"/>
      <c r="KV154" s="31"/>
      <c r="KW154" s="31"/>
      <c r="KX154" s="31"/>
      <c r="KY154" s="31"/>
      <c r="KZ154" s="31"/>
      <c r="LA154" s="31"/>
      <c r="LB154" s="31"/>
      <c r="LC154" s="31"/>
      <c r="LD154" s="31"/>
      <c r="LE154" s="31"/>
      <c r="LF154" s="31"/>
      <c r="LG154" s="31"/>
      <c r="LH154" s="31"/>
      <c r="LI154" s="31"/>
      <c r="LJ154" s="31"/>
      <c r="LK154" s="31"/>
      <c r="LL154" s="31"/>
      <c r="LM154" s="31"/>
      <c r="LN154" s="31"/>
      <c r="LO154" s="31"/>
      <c r="LP154" s="31"/>
      <c r="LQ154" s="31"/>
      <c r="LR154" s="31"/>
      <c r="LS154" s="31"/>
      <c r="LT154" s="31"/>
      <c r="LU154" s="31"/>
      <c r="LV154" s="31"/>
      <c r="LW154" s="31">
        <v>1.8518518518518521E-2</v>
      </c>
      <c r="LX154" s="31"/>
      <c r="LY154" s="31"/>
      <c r="LZ154" s="31"/>
      <c r="MA154" s="31"/>
      <c r="MB154" s="31"/>
      <c r="MC154" s="31"/>
      <c r="MD154" s="31"/>
      <c r="ME154" s="31"/>
      <c r="MF154" s="31"/>
      <c r="MG154" s="31"/>
      <c r="MH154" s="31"/>
      <c r="MI154" s="31"/>
      <c r="MJ154" s="31"/>
      <c r="MK154" s="31"/>
      <c r="ML154" s="31"/>
      <c r="MM154" s="31"/>
      <c r="MN154" s="31"/>
      <c r="MO154" s="31"/>
      <c r="MP154" s="31"/>
      <c r="MQ154" s="31"/>
      <c r="MR154" s="31"/>
      <c r="MS154" s="31"/>
      <c r="MT154" s="31"/>
      <c r="MU154" s="31"/>
      <c r="MV154" s="31"/>
      <c r="MW154" s="31"/>
      <c r="MX154" s="31"/>
      <c r="MY154" s="31"/>
      <c r="MZ154" s="31"/>
      <c r="NA154" s="31"/>
      <c r="NB154" s="31"/>
      <c r="NC154" s="31"/>
      <c r="ND154" s="31"/>
      <c r="NE154" s="31"/>
      <c r="NF154" s="31"/>
      <c r="NG154" s="31"/>
      <c r="NH154" s="31"/>
      <c r="NI154" s="31"/>
      <c r="NJ154" s="31"/>
      <c r="NK154" s="31"/>
      <c r="NL154" s="31"/>
      <c r="NM154" s="31"/>
      <c r="NN154" s="31"/>
      <c r="NO154" s="31"/>
      <c r="NP154" s="31"/>
      <c r="NQ154" s="31"/>
      <c r="NR154" s="31"/>
      <c r="NS154" s="31"/>
      <c r="NT154" s="31"/>
      <c r="NU154" s="31"/>
      <c r="NV154" s="31"/>
      <c r="NW154" s="31"/>
      <c r="NX154" s="31"/>
      <c r="NY154" s="31"/>
      <c r="NZ154" s="31"/>
      <c r="OA154" s="31"/>
      <c r="OB154" s="31"/>
      <c r="OC154" s="31"/>
      <c r="OD154" s="31"/>
      <c r="OE154" s="31"/>
      <c r="OF154" s="31"/>
      <c r="OG154" s="31"/>
      <c r="OH154" s="31"/>
      <c r="OI154" s="31"/>
      <c r="OJ154" s="31"/>
      <c r="OK154" s="31"/>
      <c r="OL154" s="31"/>
      <c r="OM154" s="31"/>
      <c r="ON154" s="31"/>
      <c r="OO154" s="31"/>
      <c r="OP154" s="31"/>
      <c r="OQ154" s="31"/>
      <c r="OR154" s="31"/>
      <c r="OS154" s="31"/>
      <c r="OT154" s="31"/>
      <c r="OU154" s="31"/>
      <c r="OV154" s="31"/>
      <c r="OW154" s="31"/>
      <c r="OX154" s="31"/>
      <c r="OY154" s="31"/>
      <c r="OZ154" s="31"/>
      <c r="PA154" s="31"/>
      <c r="PB154" s="31"/>
      <c r="PC154" s="31"/>
      <c r="PD154" s="31"/>
      <c r="PE154" s="31"/>
      <c r="PF154" s="31"/>
      <c r="PG154" s="31"/>
      <c r="PH154" s="31"/>
      <c r="PI154" s="31"/>
      <c r="PJ154" s="31"/>
      <c r="PK154" s="31"/>
      <c r="PL154" s="31"/>
      <c r="PM154" s="31"/>
      <c r="PN154" s="31"/>
      <c r="PO154" s="31"/>
      <c r="PP154" s="31"/>
      <c r="PQ154" s="31"/>
      <c r="PR154" s="31"/>
      <c r="PS154" s="31"/>
      <c r="PT154" s="31"/>
      <c r="PU154" s="31"/>
      <c r="PV154" s="31"/>
      <c r="PW154" s="31"/>
      <c r="PX154" s="31"/>
      <c r="PY154" s="31"/>
      <c r="PZ154" s="31"/>
      <c r="QA154" s="31"/>
      <c r="QB154" s="31"/>
      <c r="QC154" s="31"/>
      <c r="QD154" s="31"/>
      <c r="QE154" s="31"/>
      <c r="QF154" s="31"/>
      <c r="QG154" s="31"/>
      <c r="QH154" s="31"/>
      <c r="QI154" s="31"/>
      <c r="QJ154" s="31"/>
      <c r="QK154" s="31"/>
      <c r="QL154" s="31"/>
      <c r="QM154" s="31"/>
      <c r="QN154" s="31"/>
      <c r="QO154" s="31"/>
      <c r="QP154" s="31"/>
      <c r="QQ154" s="31"/>
      <c r="QR154" s="31"/>
      <c r="QS154" s="31"/>
      <c r="QT154" s="31"/>
      <c r="QU154" s="31"/>
      <c r="QV154" s="31"/>
      <c r="QW154" s="31"/>
      <c r="QX154" s="31"/>
      <c r="QY154" s="31"/>
    </row>
    <row r="155" spans="1:467" x14ac:dyDescent="0.2">
      <c r="A155" s="40" t="s">
        <v>38</v>
      </c>
      <c r="B155" s="101"/>
      <c r="C155" s="101"/>
      <c r="D155" s="101"/>
      <c r="E155" s="178" t="s">
        <v>204</v>
      </c>
      <c r="F155" s="179" t="str">
        <f t="shared" si="84"/>
        <v xml:space="preserve"> </v>
      </c>
      <c r="G155" s="179" t="str">
        <f t="shared" si="85"/>
        <v xml:space="preserve"> </v>
      </c>
      <c r="H155" s="179" t="str">
        <f t="shared" si="86"/>
        <v xml:space="preserve"> </v>
      </c>
      <c r="I155" s="179" t="str">
        <f t="shared" si="87"/>
        <v xml:space="preserve"> </v>
      </c>
      <c r="J155" s="179" t="str">
        <f t="shared" si="88"/>
        <v xml:space="preserve"> </v>
      </c>
      <c r="K155" s="179" t="str">
        <f t="shared" si="89"/>
        <v xml:space="preserve"> </v>
      </c>
      <c r="L155" s="179" t="str">
        <f t="shared" si="90"/>
        <v xml:space="preserve"> </v>
      </c>
      <c r="M155" s="179" t="str">
        <f t="shared" si="91"/>
        <v xml:space="preserve"> </v>
      </c>
      <c r="N155" s="179" t="str">
        <f t="shared" si="92"/>
        <v xml:space="preserve"> </v>
      </c>
      <c r="O155" s="179" t="str">
        <f t="shared" si="93"/>
        <v xml:space="preserve"> </v>
      </c>
      <c r="P155" s="179" t="str">
        <f t="shared" si="94"/>
        <v xml:space="preserve"> </v>
      </c>
      <c r="Q155" s="179" t="str">
        <f t="shared" si="95"/>
        <v xml:space="preserve"> </v>
      </c>
      <c r="R155" s="179" t="str">
        <f t="shared" si="96"/>
        <v xml:space="preserve"> </v>
      </c>
      <c r="S155" s="179" t="str">
        <f t="shared" si="97"/>
        <v xml:space="preserve"> </v>
      </c>
      <c r="T155" s="179" t="str">
        <f t="shared" si="98"/>
        <v xml:space="preserve"> </v>
      </c>
      <c r="U155" s="179" t="str">
        <f t="shared" si="99"/>
        <v xml:space="preserve"> </v>
      </c>
      <c r="V155" s="179" t="str">
        <f t="shared" si="100"/>
        <v xml:space="preserve"> </v>
      </c>
      <c r="W155" s="179">
        <f t="shared" si="101"/>
        <v>1.4609374999999999E-2</v>
      </c>
      <c r="X155" s="92">
        <f t="shared" si="61"/>
        <v>1.4259259259259261E-2</v>
      </c>
      <c r="Y155" s="81">
        <f t="shared" si="102"/>
        <v>9</v>
      </c>
      <c r="Z155" s="98">
        <f t="shared" si="62"/>
        <v>211</v>
      </c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1"/>
      <c r="JJ155" s="31"/>
      <c r="JK155" s="31"/>
      <c r="JL155" s="31"/>
      <c r="JM155" s="31"/>
      <c r="JN155" s="31"/>
      <c r="JO155" s="31"/>
      <c r="JP155" s="31"/>
      <c r="JQ155" s="31"/>
      <c r="JR155" s="31"/>
      <c r="JS155" s="31"/>
      <c r="JT155" s="31"/>
      <c r="JU155" s="31"/>
      <c r="JV155" s="31"/>
      <c r="JW155" s="31"/>
      <c r="JX155" s="31"/>
      <c r="JY155" s="31"/>
      <c r="JZ155" s="31"/>
      <c r="KA155" s="31"/>
      <c r="KB155" s="31"/>
      <c r="KC155" s="31"/>
      <c r="KD155" s="31"/>
      <c r="KE155" s="31"/>
      <c r="KF155" s="31"/>
      <c r="KG155" s="31"/>
      <c r="KH155" s="31"/>
      <c r="KI155" s="31"/>
      <c r="KJ155" s="31"/>
      <c r="KK155" s="31"/>
      <c r="KL155" s="31"/>
      <c r="KM155" s="31"/>
      <c r="KN155" s="31"/>
      <c r="KO155" s="31"/>
      <c r="KP155" s="31"/>
      <c r="KQ155" s="31"/>
      <c r="KR155" s="31"/>
      <c r="KS155" s="31"/>
      <c r="KT155" s="31"/>
      <c r="KU155" s="31"/>
      <c r="KV155" s="31"/>
      <c r="KW155" s="31"/>
      <c r="KX155" s="31"/>
      <c r="KY155" s="31"/>
      <c r="KZ155" s="31"/>
      <c r="LA155" s="31"/>
      <c r="LB155" s="31"/>
      <c r="LC155" s="31"/>
      <c r="LD155" s="31"/>
      <c r="LE155" s="31"/>
      <c r="LF155" s="31"/>
      <c r="LG155" s="31"/>
      <c r="LH155" s="31"/>
      <c r="LI155" s="31"/>
      <c r="LJ155" s="31"/>
      <c r="LK155" s="31"/>
      <c r="LL155" s="31"/>
      <c r="LM155" s="31"/>
      <c r="LN155" s="31"/>
      <c r="LO155" s="31"/>
      <c r="LP155" s="31"/>
      <c r="LQ155" s="31"/>
      <c r="LR155" s="31"/>
      <c r="LS155" s="31"/>
      <c r="LT155" s="31"/>
      <c r="LU155" s="31"/>
      <c r="LV155" s="31"/>
      <c r="LW155" s="31"/>
      <c r="LX155" s="31"/>
      <c r="LY155" s="31"/>
      <c r="LZ155" s="31"/>
      <c r="MA155" s="31"/>
      <c r="MB155" s="31"/>
      <c r="MC155" s="31"/>
      <c r="MD155" s="31"/>
      <c r="ME155" s="31"/>
      <c r="MF155" s="31"/>
      <c r="MG155" s="31"/>
      <c r="MH155" s="31"/>
      <c r="MI155" s="31"/>
      <c r="MJ155" s="31"/>
      <c r="MK155" s="31"/>
      <c r="ML155" s="31"/>
      <c r="MM155" s="31"/>
      <c r="MN155" s="31"/>
      <c r="MO155" s="31"/>
      <c r="MP155" s="31"/>
      <c r="MQ155" s="31"/>
      <c r="MR155" s="31"/>
      <c r="MS155" s="31"/>
      <c r="MT155" s="31"/>
      <c r="MU155" s="31"/>
      <c r="MV155" s="31"/>
      <c r="MW155" s="31"/>
      <c r="MX155" s="31"/>
      <c r="MY155" s="31"/>
      <c r="MZ155" s="31"/>
      <c r="NA155" s="31"/>
      <c r="NB155" s="31"/>
      <c r="NC155" s="31"/>
      <c r="ND155" s="31"/>
      <c r="NE155" s="31"/>
      <c r="NF155" s="31"/>
      <c r="NG155" s="31"/>
      <c r="NH155" s="31"/>
      <c r="NI155" s="31"/>
      <c r="NJ155" s="31"/>
      <c r="NK155" s="31"/>
      <c r="NL155" s="31"/>
      <c r="NM155" s="31"/>
      <c r="NN155" s="31"/>
      <c r="NO155" s="31"/>
      <c r="NP155" s="31"/>
      <c r="NQ155" s="31"/>
      <c r="NR155" s="31"/>
      <c r="NS155" s="31"/>
      <c r="NT155" s="31"/>
      <c r="NU155" s="31"/>
      <c r="NV155" s="31"/>
      <c r="NW155" s="31"/>
      <c r="NX155" s="31"/>
      <c r="NY155" s="31"/>
      <c r="NZ155" s="31"/>
      <c r="OA155" s="31"/>
      <c r="OB155" s="31"/>
      <c r="OC155" s="31"/>
      <c r="OD155" s="31"/>
      <c r="OE155" s="31"/>
      <c r="OF155" s="31"/>
      <c r="OG155" s="31"/>
      <c r="OH155" s="31"/>
      <c r="OI155" s="31"/>
      <c r="OJ155" s="31"/>
      <c r="OK155" s="31"/>
      <c r="OL155" s="31"/>
      <c r="OM155" s="31"/>
      <c r="ON155" s="31"/>
      <c r="OO155" s="31"/>
      <c r="OP155" s="31"/>
      <c r="OQ155" s="31"/>
      <c r="OR155" s="31"/>
      <c r="OS155" s="31"/>
      <c r="OT155" s="31"/>
      <c r="OU155" s="31"/>
      <c r="OV155" s="31"/>
      <c r="OW155" s="31"/>
      <c r="OX155" s="31"/>
      <c r="OY155" s="31"/>
      <c r="OZ155" s="31"/>
      <c r="PA155" s="31"/>
      <c r="PB155" s="31"/>
      <c r="PC155" s="31"/>
      <c r="PD155" s="31"/>
      <c r="PE155" s="31"/>
      <c r="PF155" s="31"/>
      <c r="PG155" s="31"/>
      <c r="PH155" s="31"/>
      <c r="PI155" s="31"/>
      <c r="PJ155" s="31"/>
      <c r="PK155" s="31"/>
      <c r="PL155" s="31"/>
      <c r="PM155" s="31"/>
      <c r="PN155" s="31"/>
      <c r="PO155" s="31"/>
      <c r="PP155" s="31"/>
      <c r="PQ155" s="31"/>
      <c r="PR155" s="31"/>
      <c r="PS155" s="31"/>
      <c r="PT155" s="31"/>
      <c r="PU155" s="31"/>
      <c r="PV155" s="31"/>
      <c r="PW155" s="31"/>
      <c r="PX155" s="31"/>
      <c r="PY155" s="31"/>
      <c r="PZ155" s="31"/>
      <c r="QA155" s="31"/>
      <c r="QB155" s="31"/>
      <c r="QC155" s="31"/>
      <c r="QD155" s="31"/>
      <c r="QE155" s="31"/>
      <c r="QF155" s="31"/>
      <c r="QG155" s="31"/>
      <c r="QH155" s="31" t="s">
        <v>53</v>
      </c>
      <c r="QI155" s="31"/>
      <c r="QJ155" s="31">
        <v>1.4409722222222221E-2</v>
      </c>
      <c r="QK155" s="31">
        <v>1.4606481481481482E-2</v>
      </c>
      <c r="QL155" s="31">
        <v>1.5104166666666667E-2</v>
      </c>
      <c r="QM155" s="31">
        <v>1.4317129629629631E-2</v>
      </c>
      <c r="QN155" s="31">
        <v>1.4421296296296295E-2</v>
      </c>
      <c r="QO155" s="31">
        <v>1.5162037037037036E-2</v>
      </c>
      <c r="QP155" s="31">
        <v>1.4594907407407405E-2</v>
      </c>
      <c r="QQ155" s="31"/>
      <c r="QR155" s="31">
        <v>1.4259259259259261E-2</v>
      </c>
      <c r="QS155" s="31"/>
      <c r="QT155" s="31"/>
      <c r="QU155" s="31"/>
      <c r="QV155" s="31"/>
      <c r="QW155" s="31"/>
      <c r="QX155" s="31"/>
      <c r="QY155" s="31"/>
    </row>
    <row r="156" spans="1:467" x14ac:dyDescent="0.2">
      <c r="A156" s="40" t="s">
        <v>91</v>
      </c>
      <c r="B156" s="101"/>
      <c r="C156" s="101"/>
      <c r="D156" s="101"/>
      <c r="E156" s="44" t="s">
        <v>3</v>
      </c>
      <c r="F156" s="45" t="str">
        <f t="shared" ref="F156:F213" si="103">IF(ISERROR(AVERAGE(AA156:AF156))," ",AVERAGE(AA156:AF156))</f>
        <v xml:space="preserve"> </v>
      </c>
      <c r="G156" s="45" t="str">
        <f t="shared" ref="G156:G205" si="104">IF(ISERROR(AVERAGE(AG156:AY156))," ",AVERAGE(AG156:AY156))</f>
        <v xml:space="preserve"> </v>
      </c>
      <c r="H156" s="45" t="str">
        <f t="shared" ref="H156:H213" si="105">IF(ISERROR(AVERAGE(BA156:BZ156))," ",AVERAGE(BA156:BZ156))</f>
        <v xml:space="preserve"> </v>
      </c>
      <c r="I156" s="45" t="str">
        <f t="shared" ref="I156:I213" si="106">IF(ISERROR(AVERAGE(CA156:CP156))," ",AVERAGE(CA156:CP156))</f>
        <v xml:space="preserve"> </v>
      </c>
      <c r="J156" s="45" t="str">
        <f t="shared" ref="J156:J213" si="107">IF(ISERROR(AVERAGE(CS156:DO156))," ",AVERAGE(CS156:DO156))</f>
        <v xml:space="preserve"> </v>
      </c>
      <c r="K156" s="45">
        <f t="shared" ref="K156:K213" si="108">IF(ISERROR(AVERAGE(DP156:EM156))," ",AVERAGE(DP156:EM156))</f>
        <v>1.324074074074074E-2</v>
      </c>
      <c r="L156" s="45">
        <f t="shared" ref="L156:L213" si="109">IF(ISERROR(AVERAGE(EN156:FI156))," ",AVERAGE(EN156:FI156))</f>
        <v>1.2760416666666666E-2</v>
      </c>
      <c r="M156" s="45">
        <f t="shared" ref="M156:M213" si="110">IF(ISERROR(AVERAGE(FJ156:GI156))," ",AVERAGE(FJ156:GI156))</f>
        <v>1.1585648148148149E-2</v>
      </c>
      <c r="N156" s="45" t="str">
        <f t="shared" ref="N156:N213" si="111">IF(ISERROR(AVERAGE(GJ156:HI156))," ",AVERAGE(GJ156:HI156))</f>
        <v xml:space="preserve"> </v>
      </c>
      <c r="O156" s="45" t="str">
        <f t="shared" ref="O156:O213" si="112">IF(ISERROR(AVERAGE(HJ156:II156))," ",AVERAGE(HJ156:II156))</f>
        <v xml:space="preserve"> </v>
      </c>
      <c r="P156" s="45" t="str">
        <f t="shared" ref="P156:P213" si="113">IF(ISERROR(AVERAGE(IJ156:JG156))," ",AVERAGE(IJ156:JG156))</f>
        <v xml:space="preserve"> </v>
      </c>
      <c r="Q156" s="45" t="str">
        <f t="shared" ref="Q156:Q213" si="114">IF(ISERROR(AVERAGE(JI156:KK156))," ",AVERAGE(JI156:KK156))</f>
        <v xml:space="preserve"> </v>
      </c>
      <c r="R156" s="45" t="str">
        <f t="shared" ref="R156:R213" si="115">IF(ISERROR(AVERAGE(KL156:LJ156))," ",AVERAGE(KL156:LJ156))</f>
        <v xml:space="preserve"> </v>
      </c>
      <c r="S156" s="45" t="str">
        <f t="shared" ref="S156:S213" si="116">IF(ISERROR(AVERAGE(LK156:MM156))," ",AVERAGE(LK156:MM156))</f>
        <v xml:space="preserve"> </v>
      </c>
      <c r="T156" s="45" t="str">
        <f t="shared" ref="T156:T213" si="117">IF(ISERROR(AVERAGE(MM156:NN156))," ",AVERAGE(MM156:NN156))</f>
        <v xml:space="preserve"> </v>
      </c>
      <c r="U156" s="45" t="str">
        <f t="shared" ref="U156:U214" si="118">IF(ISERROR(AVERAGE(NQ156:OT156))," ",AVERAGE(NQ156:OT156))</f>
        <v xml:space="preserve"> </v>
      </c>
      <c r="V156" s="45" t="str">
        <f t="shared" ref="V156:V214" si="119">IF(ISERROR(AVERAGE(OU156:PV156))," ",AVERAGE(OU156:PV156))</f>
        <v xml:space="preserve"> </v>
      </c>
      <c r="W156" s="45" t="str">
        <f t="shared" si="82"/>
        <v xml:space="preserve"> </v>
      </c>
      <c r="X156" s="92">
        <f t="shared" si="61"/>
        <v>1.1585648148148149E-2</v>
      </c>
      <c r="Y156" s="81">
        <f t="shared" si="83"/>
        <v>4</v>
      </c>
      <c r="Z156" s="98">
        <f t="shared" si="62"/>
        <v>6</v>
      </c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>
        <v>1.324074074074074E-2</v>
      </c>
      <c r="EK156" s="31"/>
      <c r="EL156" s="31"/>
      <c r="EM156" s="31"/>
      <c r="EN156" s="31">
        <v>1.2615740740740742E-2</v>
      </c>
      <c r="EO156" s="31"/>
      <c r="EP156" s="31"/>
      <c r="EQ156" s="31">
        <v>1.2905092592592591E-2</v>
      </c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>
        <v>1.1585648148148149E-2</v>
      </c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1"/>
      <c r="JJ156" s="31"/>
      <c r="JK156" s="31"/>
      <c r="JL156" s="31"/>
      <c r="JM156" s="31"/>
      <c r="JN156" s="31"/>
      <c r="JO156" s="31"/>
      <c r="JP156" s="31"/>
      <c r="JQ156" s="31"/>
      <c r="JR156" s="31"/>
      <c r="JS156" s="31"/>
      <c r="JT156" s="31"/>
      <c r="JU156" s="31"/>
      <c r="JV156" s="31"/>
      <c r="JW156" s="31"/>
      <c r="JX156" s="31"/>
      <c r="JY156" s="31"/>
      <c r="JZ156" s="31"/>
      <c r="KA156" s="31"/>
      <c r="KB156" s="31"/>
      <c r="KC156" s="31"/>
      <c r="KD156" s="31"/>
      <c r="KE156" s="31"/>
      <c r="KF156" s="31"/>
      <c r="KG156" s="31"/>
      <c r="KH156" s="31"/>
      <c r="KI156" s="31"/>
      <c r="KJ156" s="31"/>
      <c r="KK156" s="31"/>
      <c r="KL156" s="31"/>
      <c r="KM156" s="31"/>
      <c r="KN156" s="31"/>
      <c r="KO156" s="31"/>
      <c r="KP156" s="31"/>
      <c r="KQ156" s="31"/>
      <c r="KR156" s="31"/>
      <c r="KS156" s="31"/>
      <c r="KT156" s="31"/>
      <c r="KU156" s="31"/>
      <c r="KV156" s="31"/>
      <c r="KW156" s="31"/>
      <c r="KX156" s="31"/>
      <c r="KY156" s="31"/>
      <c r="KZ156" s="31"/>
      <c r="LA156" s="31"/>
      <c r="LB156" s="31"/>
      <c r="LC156" s="31"/>
      <c r="LD156" s="31"/>
      <c r="LE156" s="31"/>
      <c r="LF156" s="31"/>
      <c r="LG156" s="31"/>
      <c r="LH156" s="31"/>
      <c r="LI156" s="31"/>
      <c r="LJ156" s="31"/>
      <c r="LK156" s="31"/>
      <c r="LL156" s="31"/>
      <c r="LM156" s="31"/>
      <c r="LN156" s="31"/>
      <c r="LO156" s="31"/>
      <c r="LP156" s="31"/>
      <c r="LQ156" s="31"/>
      <c r="LR156" s="31"/>
      <c r="LS156" s="31"/>
      <c r="LT156" s="31"/>
      <c r="LU156" s="31"/>
      <c r="LV156" s="31"/>
      <c r="LW156" s="31"/>
      <c r="LX156" s="31"/>
      <c r="LY156" s="31"/>
      <c r="LZ156" s="31"/>
      <c r="MA156" s="31"/>
      <c r="MB156" s="31"/>
      <c r="MC156" s="31"/>
      <c r="MD156" s="31"/>
      <c r="ME156" s="31"/>
      <c r="MF156" s="31"/>
      <c r="MG156" s="31"/>
      <c r="MH156" s="31"/>
      <c r="MI156" s="31"/>
      <c r="MJ156" s="31"/>
      <c r="MK156" s="31"/>
      <c r="ML156" s="31"/>
      <c r="MM156" s="31"/>
      <c r="MN156" s="31"/>
      <c r="MO156" s="31"/>
      <c r="MP156" s="31"/>
      <c r="MQ156" s="31"/>
      <c r="MR156" s="31"/>
      <c r="MS156" s="31"/>
      <c r="MT156" s="31"/>
      <c r="MU156" s="31"/>
      <c r="MV156" s="31"/>
      <c r="MW156" s="31"/>
      <c r="MX156" s="31"/>
      <c r="MY156" s="31"/>
      <c r="MZ156" s="31"/>
      <c r="NA156" s="31"/>
      <c r="NB156" s="31"/>
      <c r="NC156" s="31"/>
      <c r="ND156" s="31"/>
      <c r="NE156" s="31"/>
      <c r="NF156" s="31"/>
      <c r="NG156" s="31"/>
      <c r="NH156" s="31"/>
      <c r="NI156" s="31"/>
      <c r="NJ156" s="31"/>
      <c r="NK156" s="31"/>
      <c r="NL156" s="31"/>
      <c r="NM156" s="31"/>
      <c r="NN156" s="31"/>
      <c r="NO156" s="31"/>
      <c r="NP156" s="31"/>
      <c r="NQ156" s="31"/>
      <c r="NR156" s="31"/>
      <c r="NS156" s="31"/>
      <c r="NT156" s="31"/>
      <c r="NU156" s="31"/>
      <c r="NV156" s="31"/>
      <c r="NW156" s="31"/>
      <c r="NX156" s="31"/>
      <c r="NY156" s="31"/>
      <c r="NZ156" s="31"/>
      <c r="OA156" s="31"/>
      <c r="OB156" s="31"/>
      <c r="OC156" s="31"/>
      <c r="OD156" s="31"/>
      <c r="OE156" s="31"/>
      <c r="OF156" s="31"/>
      <c r="OG156" s="31"/>
      <c r="OH156" s="31"/>
      <c r="OI156" s="31"/>
      <c r="OJ156" s="31"/>
      <c r="OK156" s="31"/>
      <c r="OL156" s="31"/>
      <c r="OM156" s="31"/>
      <c r="ON156" s="31"/>
      <c r="OO156" s="31"/>
      <c r="OP156" s="31"/>
      <c r="OQ156" s="31"/>
      <c r="OR156" s="31"/>
      <c r="OS156" s="31"/>
      <c r="OT156" s="31"/>
      <c r="OU156" s="31"/>
      <c r="OV156" s="31"/>
      <c r="OW156" s="31"/>
      <c r="OX156" s="31"/>
      <c r="OY156" s="31"/>
      <c r="OZ156" s="31"/>
      <c r="PA156" s="31"/>
      <c r="PB156" s="31"/>
      <c r="PC156" s="31"/>
      <c r="PD156" s="31"/>
      <c r="PE156" s="31"/>
      <c r="PF156" s="31"/>
      <c r="PG156" s="31"/>
      <c r="PH156" s="31"/>
      <c r="PI156" s="31"/>
      <c r="PJ156" s="31"/>
      <c r="PK156" s="31"/>
      <c r="PL156" s="31"/>
      <c r="PM156" s="31"/>
      <c r="PN156" s="31"/>
      <c r="PO156" s="31"/>
      <c r="PP156" s="31"/>
      <c r="PQ156" s="31"/>
      <c r="PR156" s="31"/>
      <c r="PS156" s="31"/>
      <c r="PT156" s="31"/>
      <c r="PU156" s="31"/>
      <c r="PV156" s="31"/>
      <c r="PW156" s="31"/>
      <c r="PX156" s="31"/>
      <c r="PY156" s="31"/>
      <c r="PZ156" s="31"/>
      <c r="QA156" s="31"/>
      <c r="QB156" s="31"/>
      <c r="QC156" s="31"/>
      <c r="QD156" s="31"/>
      <c r="QE156" s="31"/>
      <c r="QF156" s="31"/>
      <c r="QG156" s="31"/>
      <c r="QH156" s="31"/>
      <c r="QI156" s="31"/>
      <c r="QJ156" s="31"/>
      <c r="QK156" s="31"/>
      <c r="QL156" s="31"/>
      <c r="QM156" s="31"/>
      <c r="QN156" s="31"/>
      <c r="QO156" s="31"/>
      <c r="QP156" s="31"/>
      <c r="QQ156" s="31"/>
      <c r="QR156" s="31"/>
      <c r="QS156" s="31"/>
      <c r="QT156" s="31"/>
      <c r="QU156" s="31"/>
      <c r="QV156" s="31"/>
      <c r="QW156" s="31"/>
      <c r="QX156" s="31"/>
      <c r="QY156" s="31"/>
    </row>
    <row r="157" spans="1:467" x14ac:dyDescent="0.2">
      <c r="A157" s="40" t="s">
        <v>6</v>
      </c>
      <c r="B157" s="101"/>
      <c r="C157" s="101"/>
      <c r="D157" s="101"/>
      <c r="E157" s="44" t="s">
        <v>3</v>
      </c>
      <c r="F157" s="45">
        <f t="shared" si="103"/>
        <v>1.3213734567901236E-2</v>
      </c>
      <c r="G157" s="45">
        <f t="shared" si="104"/>
        <v>1.2897727272727273E-2</v>
      </c>
      <c r="H157" s="45">
        <f t="shared" si="105"/>
        <v>1.2799701745014245E-2</v>
      </c>
      <c r="I157" s="45">
        <f t="shared" si="106"/>
        <v>1.291005291005291E-2</v>
      </c>
      <c r="J157" s="45">
        <f t="shared" si="107"/>
        <v>1.3194444444444444E-2</v>
      </c>
      <c r="K157" s="45">
        <f t="shared" si="108"/>
        <v>1.3715277777777778E-2</v>
      </c>
      <c r="L157" s="45">
        <f t="shared" si="109"/>
        <v>1.2694444444444444E-2</v>
      </c>
      <c r="M157" s="45">
        <f t="shared" si="110"/>
        <v>1.2910879629629628E-2</v>
      </c>
      <c r="N157" s="45">
        <f t="shared" si="111"/>
        <v>1.2924031986531985E-2</v>
      </c>
      <c r="O157" s="45">
        <f t="shared" si="112"/>
        <v>1.2825360082304525E-2</v>
      </c>
      <c r="P157" s="45">
        <f t="shared" si="113"/>
        <v>1.2938440817477276E-2</v>
      </c>
      <c r="Q157" s="45">
        <f t="shared" si="114"/>
        <v>1.3037808641975308E-2</v>
      </c>
      <c r="R157" s="45">
        <f t="shared" si="115"/>
        <v>1.2938368055555555E-2</v>
      </c>
      <c r="S157" s="45">
        <f t="shared" si="116"/>
        <v>1.3435185185185185E-2</v>
      </c>
      <c r="T157" s="45">
        <f t="shared" si="117"/>
        <v>1.3282407407407406E-2</v>
      </c>
      <c r="U157" s="45">
        <f t="shared" si="118"/>
        <v>1.3404976851851852E-2</v>
      </c>
      <c r="V157" s="45">
        <f t="shared" si="119"/>
        <v>1.3743055555555555E-2</v>
      </c>
      <c r="W157" s="45" t="str">
        <f t="shared" si="82"/>
        <v xml:space="preserve"> </v>
      </c>
      <c r="X157" s="92">
        <f t="shared" si="61"/>
        <v>1.1689814814814814E-2</v>
      </c>
      <c r="Y157" s="81">
        <f t="shared" si="83"/>
        <v>149</v>
      </c>
      <c r="Z157" s="98">
        <f t="shared" si="62"/>
        <v>197</v>
      </c>
      <c r="AA157" s="31">
        <v>1.3356481481481483E-2</v>
      </c>
      <c r="AB157" s="31">
        <v>1.2731481481481481E-2</v>
      </c>
      <c r="AC157" s="31">
        <v>1.3773148148148147E-2</v>
      </c>
      <c r="AD157" s="31">
        <v>1.3425925925925924E-2</v>
      </c>
      <c r="AE157" s="31">
        <v>1.34375E-2</v>
      </c>
      <c r="AF157" s="31">
        <v>1.255787037037037E-2</v>
      </c>
      <c r="AG157" s="31">
        <v>1.3668981481481482E-2</v>
      </c>
      <c r="AH157" s="31">
        <v>1.255787037037037E-2</v>
      </c>
      <c r="AI157" s="31">
        <v>1.2905092592592591E-2</v>
      </c>
      <c r="AJ157" s="31"/>
      <c r="AK157" s="31">
        <v>1.2731481481481481E-2</v>
      </c>
      <c r="AL157" s="31">
        <v>1.2581018518518519E-2</v>
      </c>
      <c r="AM157" s="31">
        <v>1.2152777777777778E-2</v>
      </c>
      <c r="AN157" s="31"/>
      <c r="AO157" s="31"/>
      <c r="AP157" s="31">
        <v>1.2800925925925926E-2</v>
      </c>
      <c r="AQ157" s="31">
        <v>1.2858796296296297E-2</v>
      </c>
      <c r="AR157" s="31"/>
      <c r="AS157" s="31">
        <v>1.2962962962962963E-2</v>
      </c>
      <c r="AT157" s="31">
        <v>1.3483796296296298E-2</v>
      </c>
      <c r="AU157" s="31"/>
      <c r="AV157" s="31"/>
      <c r="AW157" s="31">
        <v>1.3171296296296294E-2</v>
      </c>
      <c r="AX157" s="31"/>
      <c r="AY157" s="31"/>
      <c r="AZ157" s="31">
        <v>1.2708333333333332E-2</v>
      </c>
      <c r="BA157" s="31"/>
      <c r="BB157" s="31">
        <v>1.2152777777777778E-2</v>
      </c>
      <c r="BC157" s="31">
        <v>1.4027777777777778E-2</v>
      </c>
      <c r="BD157" s="31">
        <v>1.2731481481481481E-2</v>
      </c>
      <c r="BE157" s="31"/>
      <c r="BF157" s="31"/>
      <c r="BG157" s="31"/>
      <c r="BH157" s="31"/>
      <c r="BI157" s="31">
        <v>1.3020833333333334E-2</v>
      </c>
      <c r="BJ157" s="31"/>
      <c r="BK157" s="31"/>
      <c r="BL157" s="31"/>
      <c r="BM157" s="31">
        <v>1.2685185185185183E-2</v>
      </c>
      <c r="BN157" s="31"/>
      <c r="BO157" s="31">
        <v>1.269675925925926E-2</v>
      </c>
      <c r="BP157" s="31">
        <v>1.2210648148148146E-2</v>
      </c>
      <c r="BQ157" s="31">
        <v>1.3217592592592593E-2</v>
      </c>
      <c r="BR157" s="31">
        <v>1.1840277777777778E-2</v>
      </c>
      <c r="BS157" s="31"/>
      <c r="BT157" s="31"/>
      <c r="BU157" s="31">
        <v>1.2685185185185183E-2</v>
      </c>
      <c r="BV157" s="31"/>
      <c r="BW157" s="31">
        <v>1.3541666666666667E-2</v>
      </c>
      <c r="BX157" s="31">
        <v>1.2847222222222223E-2</v>
      </c>
      <c r="BY157" s="31"/>
      <c r="BZ157" s="31">
        <v>1.2738715277777778E-2</v>
      </c>
      <c r="CA157" s="31">
        <v>1.1689814814814814E-2</v>
      </c>
      <c r="CB157" s="31">
        <v>1.3425925925925924E-2</v>
      </c>
      <c r="CC157" s="31"/>
      <c r="CD157" s="31" t="s">
        <v>62</v>
      </c>
      <c r="CE157" s="31">
        <v>1.3854166666666666E-2</v>
      </c>
      <c r="CF157" s="31"/>
      <c r="CG157" s="31">
        <v>1.2592592592592593E-2</v>
      </c>
      <c r="CH157" s="31"/>
      <c r="CI157" s="31"/>
      <c r="CJ157" s="31">
        <v>1.3402777777777777E-2</v>
      </c>
      <c r="CK157" s="31">
        <v>1.2175925925925929E-2</v>
      </c>
      <c r="CL157" s="31">
        <v>1.3229166666666667E-2</v>
      </c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>
        <v>1.3194444444444444E-2</v>
      </c>
      <c r="DO157" s="31"/>
      <c r="DP157" s="31"/>
      <c r="DQ157" s="31"/>
      <c r="DR157" s="31"/>
      <c r="DS157" s="31"/>
      <c r="DT157" s="31"/>
      <c r="DU157" s="31"/>
      <c r="DV157" s="31"/>
      <c r="DW157" s="31"/>
      <c r="DX157" s="31">
        <v>1.4236111111111111E-2</v>
      </c>
      <c r="DY157" s="31"/>
      <c r="DZ157" s="31"/>
      <c r="EA157" s="31"/>
      <c r="EB157" s="31">
        <v>1.3194444444444444E-2</v>
      </c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>
        <v>1.2291666666666666E-2</v>
      </c>
      <c r="ER157" s="31"/>
      <c r="ES157" s="31" t="s">
        <v>53</v>
      </c>
      <c r="ET157" s="31"/>
      <c r="EU157" s="31"/>
      <c r="EV157" s="31"/>
      <c r="EW157" s="31">
        <v>1.2326388888888888E-2</v>
      </c>
      <c r="EX157" s="31"/>
      <c r="EY157" s="31"/>
      <c r="EZ157" s="31">
        <v>1.3425925925925924E-2</v>
      </c>
      <c r="FA157" s="31"/>
      <c r="FB157" s="31"/>
      <c r="FC157" s="31"/>
      <c r="FD157" s="31"/>
      <c r="FE157" s="31"/>
      <c r="FF157" s="31"/>
      <c r="FG157" s="31">
        <v>1.2731481481481481E-2</v>
      </c>
      <c r="FH157" s="31"/>
      <c r="FI157" s="31">
        <v>1.269675925925926E-2</v>
      </c>
      <c r="FJ157" s="31">
        <v>1.2326388888888888E-2</v>
      </c>
      <c r="FK157" s="31">
        <v>1.3819444444444445E-2</v>
      </c>
      <c r="FL157" s="31"/>
      <c r="FM157" s="31"/>
      <c r="FN157" s="31">
        <v>1.3252314814814814E-2</v>
      </c>
      <c r="FO157" s="31">
        <v>1.292824074074074E-2</v>
      </c>
      <c r="FP157" s="31">
        <v>1.2395833333333335E-2</v>
      </c>
      <c r="FQ157" s="31">
        <v>1.3657407407407408E-2</v>
      </c>
      <c r="FR157" s="31">
        <v>1.2673611111111109E-2</v>
      </c>
      <c r="FS157" s="31"/>
      <c r="FT157" s="31"/>
      <c r="FU157" s="31"/>
      <c r="FV157" s="31"/>
      <c r="FW157" s="31"/>
      <c r="FX157" s="31">
        <v>1.3865740740740739E-2</v>
      </c>
      <c r="FY157" s="31">
        <v>1.3680555555555555E-2</v>
      </c>
      <c r="FZ157" s="31">
        <v>1.2453703703703703E-2</v>
      </c>
      <c r="GA157" s="31"/>
      <c r="GB157" s="31"/>
      <c r="GC157" s="31">
        <v>1.2766203703703703E-2</v>
      </c>
      <c r="GD157" s="31"/>
      <c r="GE157" s="31"/>
      <c r="GF157" s="31">
        <v>1.2337962962962962E-2</v>
      </c>
      <c r="GG157" s="31">
        <v>1.2106481481481482E-2</v>
      </c>
      <c r="GH157" s="31"/>
      <c r="GI157" s="31">
        <v>1.2488425925925925E-2</v>
      </c>
      <c r="GJ157" s="31"/>
      <c r="GK157" s="31">
        <v>1.3113425925925926E-2</v>
      </c>
      <c r="GL157" s="31">
        <v>1.3310185185185187E-2</v>
      </c>
      <c r="GM157" s="31"/>
      <c r="GN157" s="31"/>
      <c r="GO157" s="31"/>
      <c r="GP157" s="31"/>
      <c r="GQ157" s="31"/>
      <c r="GR157" s="31"/>
      <c r="GS157" s="31">
        <v>1.2847222222222223E-2</v>
      </c>
      <c r="GT157" s="31">
        <v>1.2905092592592591E-2</v>
      </c>
      <c r="GU157" s="31"/>
      <c r="GV157" s="31"/>
      <c r="GW157" s="31">
        <v>1.3217592592592593E-2</v>
      </c>
      <c r="GX157" s="31"/>
      <c r="GY157" s="31"/>
      <c r="GZ157" s="31">
        <v>1.2719907407407407E-2</v>
      </c>
      <c r="HA157" s="31">
        <v>1.2534722222222223E-2</v>
      </c>
      <c r="HB157" s="31">
        <v>1.2326388888888888E-2</v>
      </c>
      <c r="HC157" s="31"/>
      <c r="HD157" s="31"/>
      <c r="HE157" s="31"/>
      <c r="HF157" s="31">
        <v>1.292824074074074E-2</v>
      </c>
      <c r="HG157" s="31"/>
      <c r="HH157" s="31">
        <v>1.3506944444444445E-2</v>
      </c>
      <c r="HI157" s="31">
        <v>1.275462962962963E-2</v>
      </c>
      <c r="HJ157" s="31">
        <v>1.298611111111111E-2</v>
      </c>
      <c r="HK157" s="31">
        <v>1.224537037037037E-2</v>
      </c>
      <c r="HL157" s="31">
        <v>1.2824074074074073E-2</v>
      </c>
      <c r="HM157" s="31">
        <v>1.2349537037037039E-2</v>
      </c>
      <c r="HN157" s="31"/>
      <c r="HO157" s="31">
        <v>1.3703703703703704E-2</v>
      </c>
      <c r="HP157" s="31"/>
      <c r="HQ157" s="31"/>
      <c r="HR157" s="31"/>
      <c r="HS157" s="31"/>
      <c r="HT157" s="31"/>
      <c r="HU157" s="31"/>
      <c r="HV157" s="31"/>
      <c r="HW157" s="31"/>
      <c r="HX157" s="31"/>
      <c r="HY157" s="31">
        <v>1.3495370370370371E-2</v>
      </c>
      <c r="HZ157" s="31"/>
      <c r="IA157" s="31"/>
      <c r="IB157" s="31"/>
      <c r="IC157" s="31"/>
      <c r="ID157" s="31"/>
      <c r="IE157" s="31">
        <v>1.2013888888888888E-2</v>
      </c>
      <c r="IF157" s="31"/>
      <c r="IG157" s="31">
        <v>1.2673611111111109E-2</v>
      </c>
      <c r="IH157" s="31">
        <v>1.3136574074074077E-2</v>
      </c>
      <c r="II157" s="31"/>
      <c r="IJ157" s="31"/>
      <c r="IK157" s="31">
        <v>1.2268518518518519E-2</v>
      </c>
      <c r="IL157" s="31">
        <v>1.2442129629629629E-2</v>
      </c>
      <c r="IM157" s="31">
        <v>1.2731481481481481E-2</v>
      </c>
      <c r="IN157" s="31">
        <v>1.3483796296296298E-2</v>
      </c>
      <c r="IO157" s="31">
        <v>1.2731481481481481E-2</v>
      </c>
      <c r="IP157" s="31">
        <v>1.255787037037037E-2</v>
      </c>
      <c r="IQ157" s="31">
        <v>1.3148148148148147E-2</v>
      </c>
      <c r="IR157" s="31"/>
      <c r="IS157" s="31"/>
      <c r="IT157" s="31">
        <v>1.329861111111111E-2</v>
      </c>
      <c r="IU157" s="31"/>
      <c r="IV157" s="31">
        <v>1.3043981481481483E-2</v>
      </c>
      <c r="IW157" s="31">
        <v>1.3518518518518518E-2</v>
      </c>
      <c r="IX157" s="31"/>
      <c r="IY157" s="31">
        <v>1.3402777777777777E-2</v>
      </c>
      <c r="IZ157" s="31"/>
      <c r="JA157" s="31"/>
      <c r="JB157" s="31">
        <v>1.2789351851851852E-2</v>
      </c>
      <c r="JC157" s="31">
        <v>1.3333333333333334E-2</v>
      </c>
      <c r="JD157" s="31"/>
      <c r="JE157" s="31"/>
      <c r="JF157" s="31"/>
      <c r="JG157" s="31">
        <v>1.2388171444681859E-2</v>
      </c>
      <c r="JH157" s="31"/>
      <c r="JI157" s="31">
        <v>1.2812499999999999E-2</v>
      </c>
      <c r="JJ157" s="31"/>
      <c r="JK157" s="31">
        <v>1.2824074074074073E-2</v>
      </c>
      <c r="JL157" s="31"/>
      <c r="JM157" s="31"/>
      <c r="JN157" s="31">
        <v>1.3229166666666667E-2</v>
      </c>
      <c r="JO157" s="31">
        <v>1.3263888888888889E-2</v>
      </c>
      <c r="JP157" s="31"/>
      <c r="JQ157" s="31">
        <v>1.3460648148148147E-2</v>
      </c>
      <c r="JR157" s="31">
        <v>1.4560185185185183E-2</v>
      </c>
      <c r="JS157" s="31"/>
      <c r="JT157" s="31">
        <v>1.2997685185185183E-2</v>
      </c>
      <c r="JU157" s="31">
        <v>1.2824074074074073E-2</v>
      </c>
      <c r="JV157" s="31"/>
      <c r="JW157" s="31"/>
      <c r="JX157" s="31"/>
      <c r="JY157" s="31">
        <v>1.4050925925925927E-2</v>
      </c>
      <c r="JZ157" s="31">
        <v>1.2546296296296297E-2</v>
      </c>
      <c r="KA157" s="31"/>
      <c r="KB157" s="31"/>
      <c r="KC157" s="31">
        <v>1.3425925925925924E-2</v>
      </c>
      <c r="KD157" s="31">
        <v>1.2395833333333335E-2</v>
      </c>
      <c r="KE157" s="31"/>
      <c r="KF157" s="31">
        <v>1.2372685185185186E-2</v>
      </c>
      <c r="KG157" s="31"/>
      <c r="KH157" s="31"/>
      <c r="KI157" s="31">
        <v>1.2233796296296296E-2</v>
      </c>
      <c r="KJ157" s="31"/>
      <c r="KK157" s="31">
        <v>1.2569444444444446E-2</v>
      </c>
      <c r="KL157" s="31"/>
      <c r="KM157" s="31">
        <v>1.2673611111111109E-2</v>
      </c>
      <c r="KN157" s="31">
        <v>1.2604166666666666E-2</v>
      </c>
      <c r="KO157" s="31">
        <v>1.3460648148148147E-2</v>
      </c>
      <c r="KP157" s="31"/>
      <c r="KQ157" s="31">
        <v>1.3425925925925924E-2</v>
      </c>
      <c r="KR157" s="31"/>
      <c r="KS157" s="31">
        <v>1.292824074074074E-2</v>
      </c>
      <c r="KT157" s="31"/>
      <c r="KU157" s="31"/>
      <c r="KV157" s="31">
        <v>1.4039351851851851E-2</v>
      </c>
      <c r="KW157" s="31" t="s">
        <v>53</v>
      </c>
      <c r="KX157" s="31"/>
      <c r="KY157" s="31"/>
      <c r="KZ157" s="31"/>
      <c r="LA157" s="31">
        <v>1.2488425925925925E-2</v>
      </c>
      <c r="LB157" s="31"/>
      <c r="LC157" s="31"/>
      <c r="LD157" s="31"/>
      <c r="LE157" s="31">
        <v>1.1886574074074075E-2</v>
      </c>
      <c r="LF157" s="31"/>
      <c r="LG157" s="31"/>
      <c r="LH157" s="31"/>
      <c r="LI157" s="31"/>
      <c r="LJ157" s="31"/>
      <c r="LK157" s="31"/>
      <c r="LL157" s="31">
        <v>1.3252314814814814E-2</v>
      </c>
      <c r="LM157" s="31"/>
      <c r="LN157" s="31">
        <v>1.2638888888888889E-2</v>
      </c>
      <c r="LO157" s="31"/>
      <c r="LP157" s="31"/>
      <c r="LQ157" s="31">
        <v>1.224537037037037E-2</v>
      </c>
      <c r="LR157" s="31"/>
      <c r="LS157" s="31">
        <v>1.4178240740740741E-2</v>
      </c>
      <c r="LT157" s="31"/>
      <c r="LU157" s="31">
        <v>1.3425925925925924E-2</v>
      </c>
      <c r="LV157" s="31"/>
      <c r="LW157" s="31">
        <v>1.3136574074074077E-2</v>
      </c>
      <c r="LX157" s="31">
        <v>1.3333333333333334E-2</v>
      </c>
      <c r="LY157" s="31">
        <v>1.4282407407407409E-2</v>
      </c>
      <c r="LZ157" s="31"/>
      <c r="MA157" s="31"/>
      <c r="MB157" s="31"/>
      <c r="MC157" s="31">
        <v>1.4351851851851852E-2</v>
      </c>
      <c r="MD157" s="31">
        <v>1.3506944444444445E-2</v>
      </c>
      <c r="ME157" s="31"/>
      <c r="MF157" s="31"/>
      <c r="MG157" s="31"/>
      <c r="MH157" s="31"/>
      <c r="MI157" s="31"/>
      <c r="MJ157" s="31"/>
      <c r="MK157" s="31"/>
      <c r="ML157" s="31"/>
      <c r="MM157" s="31"/>
      <c r="MN157" s="31">
        <v>1.3391203703703704E-2</v>
      </c>
      <c r="MO157" s="31">
        <v>1.3587962962962963E-2</v>
      </c>
      <c r="MP157" s="31"/>
      <c r="MQ157" s="31"/>
      <c r="MR157" s="31"/>
      <c r="MS157" s="31"/>
      <c r="MT157" s="31"/>
      <c r="MU157" s="31">
        <v>1.3773148148148147E-2</v>
      </c>
      <c r="MV157" s="31">
        <v>1.4120370370370368E-2</v>
      </c>
      <c r="MW157" s="31"/>
      <c r="MX157" s="31">
        <v>1.300925925925926E-2</v>
      </c>
      <c r="MY157" s="31"/>
      <c r="MZ157" s="31"/>
      <c r="NA157" s="31">
        <v>1.2662037037037039E-2</v>
      </c>
      <c r="NB157" s="31"/>
      <c r="NC157" s="31"/>
      <c r="ND157" s="31">
        <v>1.3136574074074077E-2</v>
      </c>
      <c r="NE157" s="31"/>
      <c r="NF157" s="31"/>
      <c r="NG157" s="31"/>
      <c r="NH157" s="31">
        <v>1.3229166666666667E-2</v>
      </c>
      <c r="NI157" s="31"/>
      <c r="NJ157" s="31">
        <v>1.292824074074074E-2</v>
      </c>
      <c r="NK157" s="31"/>
      <c r="NL157" s="31">
        <v>1.298611111111111E-2</v>
      </c>
      <c r="NM157" s="31"/>
      <c r="NN157" s="31"/>
      <c r="NO157" s="31"/>
      <c r="NP157" s="31"/>
      <c r="NQ157" s="31"/>
      <c r="NR157" s="31"/>
      <c r="NS157" s="31"/>
      <c r="NT157" s="31"/>
      <c r="NU157" s="31"/>
      <c r="NV157" s="31">
        <v>1.2962962962962963E-2</v>
      </c>
      <c r="NW157" s="31"/>
      <c r="NX157" s="31">
        <v>1.3518518518518518E-2</v>
      </c>
      <c r="NY157" s="31"/>
      <c r="NZ157" s="31"/>
      <c r="OA157" s="31"/>
      <c r="OB157" s="31"/>
      <c r="OC157" s="31"/>
      <c r="OD157" s="31">
        <v>1.383101851851852E-2</v>
      </c>
      <c r="OE157" s="31"/>
      <c r="OF157" s="31"/>
      <c r="OG157" s="31"/>
      <c r="OH157" s="31"/>
      <c r="OI157" s="31"/>
      <c r="OJ157" s="31"/>
      <c r="OK157" s="31"/>
      <c r="OL157" s="31"/>
      <c r="OM157" s="31"/>
      <c r="ON157" s="31"/>
      <c r="OO157" s="31"/>
      <c r="OP157" s="31">
        <v>1.3307407407407407E-2</v>
      </c>
      <c r="OQ157" s="31"/>
      <c r="OR157" s="31"/>
      <c r="OS157" s="31"/>
      <c r="OT157" s="31"/>
      <c r="OU157" s="31"/>
      <c r="OV157" s="31"/>
      <c r="OW157" s="31"/>
      <c r="OX157" s="31"/>
      <c r="OY157" s="31"/>
      <c r="OZ157" s="31"/>
      <c r="PA157" s="31">
        <v>1.3344907407407408E-2</v>
      </c>
      <c r="PB157" s="31"/>
      <c r="PC157" s="31">
        <v>1.3101851851851852E-2</v>
      </c>
      <c r="PD157" s="31">
        <v>1.4039351851851851E-2</v>
      </c>
      <c r="PE157" s="31"/>
      <c r="PF157" s="31"/>
      <c r="PG157" s="31"/>
      <c r="PH157" s="31"/>
      <c r="PI157" s="31"/>
      <c r="PJ157" s="31"/>
      <c r="PK157" s="31"/>
      <c r="PL157" s="31"/>
      <c r="PM157" s="31">
        <v>1.4386574074074072E-2</v>
      </c>
      <c r="PN157" s="31"/>
      <c r="PO157" s="31"/>
      <c r="PP157" s="31"/>
      <c r="PQ157" s="31"/>
      <c r="PR157" s="31">
        <v>1.3842592592592594E-2</v>
      </c>
      <c r="PS157" s="31"/>
      <c r="PT157" s="31"/>
      <c r="PU157" s="31"/>
      <c r="PV157" s="31"/>
      <c r="PW157" s="31"/>
      <c r="PX157" s="31"/>
      <c r="PY157" s="31"/>
      <c r="PZ157" s="31"/>
      <c r="QA157" s="31"/>
      <c r="QB157" s="31"/>
      <c r="QC157" s="31"/>
      <c r="QD157" s="31"/>
      <c r="QE157" s="31"/>
      <c r="QF157" s="31"/>
      <c r="QG157" s="31"/>
      <c r="QH157" s="31"/>
      <c r="QI157" s="31"/>
      <c r="QJ157" s="31"/>
      <c r="QK157" s="31"/>
      <c r="QL157" s="31"/>
      <c r="QM157" s="31"/>
      <c r="QN157" s="31"/>
      <c r="QO157" s="31"/>
      <c r="QP157" s="31"/>
      <c r="QQ157" s="31"/>
      <c r="QR157" s="31"/>
      <c r="QS157" s="31"/>
      <c r="QT157" s="31"/>
      <c r="QU157" s="31"/>
      <c r="QV157" s="31"/>
      <c r="QW157" s="31"/>
      <c r="QX157" s="31"/>
      <c r="QY157" s="31"/>
    </row>
    <row r="158" spans="1:467" x14ac:dyDescent="0.2">
      <c r="A158" s="40" t="s">
        <v>236</v>
      </c>
      <c r="B158" s="101"/>
      <c r="C158" s="101"/>
      <c r="D158" s="101"/>
      <c r="E158" s="44" t="s">
        <v>3</v>
      </c>
      <c r="F158" s="45" t="str">
        <f t="shared" si="103"/>
        <v xml:space="preserve"> </v>
      </c>
      <c r="G158" s="45" t="str">
        <f t="shared" si="104"/>
        <v xml:space="preserve"> </v>
      </c>
      <c r="H158" s="45" t="str">
        <f t="shared" si="105"/>
        <v xml:space="preserve"> </v>
      </c>
      <c r="I158" s="45" t="str">
        <f t="shared" si="106"/>
        <v xml:space="preserve"> </v>
      </c>
      <c r="J158" s="45" t="str">
        <f t="shared" si="107"/>
        <v xml:space="preserve"> </v>
      </c>
      <c r="K158" s="45" t="str">
        <f t="shared" si="108"/>
        <v xml:space="preserve"> </v>
      </c>
      <c r="L158" s="45" t="str">
        <f t="shared" si="109"/>
        <v xml:space="preserve"> </v>
      </c>
      <c r="M158" s="45" t="str">
        <f t="shared" si="110"/>
        <v xml:space="preserve"> </v>
      </c>
      <c r="N158" s="45" t="str">
        <f t="shared" si="111"/>
        <v xml:space="preserve"> </v>
      </c>
      <c r="O158" s="45" t="str">
        <f t="shared" si="112"/>
        <v xml:space="preserve"> </v>
      </c>
      <c r="P158" s="45">
        <f t="shared" si="113"/>
        <v>1.5836317944101511E-2</v>
      </c>
      <c r="Q158" s="45">
        <f t="shared" si="114"/>
        <v>1.4648569023569024E-2</v>
      </c>
      <c r="R158" s="45">
        <f t="shared" si="115"/>
        <v>1.3001543209876544E-2</v>
      </c>
      <c r="S158" s="45">
        <f t="shared" si="116"/>
        <v>1.2932098765432097E-2</v>
      </c>
      <c r="T158" s="45" t="str">
        <f t="shared" si="117"/>
        <v xml:space="preserve"> </v>
      </c>
      <c r="U158" s="45" t="str">
        <f t="shared" si="118"/>
        <v xml:space="preserve"> </v>
      </c>
      <c r="V158" s="45" t="str">
        <f t="shared" si="119"/>
        <v xml:space="preserve"> </v>
      </c>
      <c r="W158" s="45" t="str">
        <f t="shared" si="82"/>
        <v xml:space="preserve"> </v>
      </c>
      <c r="X158" s="92">
        <f t="shared" si="61"/>
        <v>1.2152777777777778E-2</v>
      </c>
      <c r="Y158" s="81">
        <f t="shared" si="83"/>
        <v>35</v>
      </c>
      <c r="Z158" s="98">
        <f t="shared" si="62"/>
        <v>38</v>
      </c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>
        <v>1.7777777777777778E-2</v>
      </c>
      <c r="IO158" s="31"/>
      <c r="IP158" s="31"/>
      <c r="IQ158" s="31">
        <v>1.6111111111111111E-2</v>
      </c>
      <c r="IR158" s="31"/>
      <c r="IS158" s="31">
        <v>1.7534722222222222E-2</v>
      </c>
      <c r="IT158" s="31"/>
      <c r="IU158" s="31" t="s">
        <v>86</v>
      </c>
      <c r="IV158" s="31">
        <v>1.5648148148148151E-2</v>
      </c>
      <c r="IW158" s="31"/>
      <c r="IX158" s="31"/>
      <c r="IY158" s="31"/>
      <c r="IZ158" s="31"/>
      <c r="JA158" s="31"/>
      <c r="JB158" s="31">
        <v>1.6087962962962964E-2</v>
      </c>
      <c r="JC158" s="31">
        <v>1.5092592592592593E-2</v>
      </c>
      <c r="JD158" s="31">
        <v>1.5208333333333332E-2</v>
      </c>
      <c r="JE158" s="31">
        <v>1.4224537037037037E-2</v>
      </c>
      <c r="JF158" s="31"/>
      <c r="JG158" s="31">
        <v>1.4841676311728391E-2</v>
      </c>
      <c r="JH158" s="31"/>
      <c r="JI158" s="31">
        <v>1.5162037037037036E-2</v>
      </c>
      <c r="JJ158" s="31">
        <v>1.4930555555555556E-2</v>
      </c>
      <c r="JK158" s="31"/>
      <c r="JL158" s="31">
        <v>1.3888888888888888E-2</v>
      </c>
      <c r="JM158" s="31"/>
      <c r="JN158" s="31">
        <v>1.480324074074074E-2</v>
      </c>
      <c r="JO158" s="31">
        <v>1.4513888888888889E-2</v>
      </c>
      <c r="JP158" s="31"/>
      <c r="JQ158" s="31">
        <v>1.4293981481481482E-2</v>
      </c>
      <c r="JR158" s="31">
        <v>1.5509259259259257E-2</v>
      </c>
      <c r="JS158" s="31" t="s">
        <v>53</v>
      </c>
      <c r="JT158" s="31"/>
      <c r="JU158" s="31"/>
      <c r="JV158" s="31"/>
      <c r="JW158" s="31"/>
      <c r="JX158" s="31"/>
      <c r="JY158" s="31"/>
      <c r="JZ158" s="31"/>
      <c r="KA158" s="31"/>
      <c r="KB158" s="31">
        <v>1.4027777777777778E-2</v>
      </c>
      <c r="KC158" s="31">
        <v>1.4143518518518519E-2</v>
      </c>
      <c r="KD158" s="31"/>
      <c r="KE158" s="31"/>
      <c r="KF158" s="31"/>
      <c r="KG158" s="31"/>
      <c r="KH158" s="31"/>
      <c r="KI158" s="31"/>
      <c r="KJ158" s="31">
        <v>1.5162037037037036E-2</v>
      </c>
      <c r="KK158" s="31">
        <v>1.4699074074074074E-2</v>
      </c>
      <c r="KL158" s="31"/>
      <c r="KM158" s="31"/>
      <c r="KN158" s="31"/>
      <c r="KO158" s="31"/>
      <c r="KP158" s="31"/>
      <c r="KQ158" s="31">
        <v>1.3715277777777778E-2</v>
      </c>
      <c r="KR158" s="31"/>
      <c r="KS158" s="31"/>
      <c r="KT158" s="31"/>
      <c r="KU158" s="31"/>
      <c r="KV158" s="31"/>
      <c r="KW158" s="31"/>
      <c r="KX158" s="31"/>
      <c r="KY158" s="31"/>
      <c r="KZ158" s="31"/>
      <c r="LA158" s="31">
        <v>1.2581018518518519E-2</v>
      </c>
      <c r="LB158" s="31"/>
      <c r="LC158" s="31">
        <v>1.2662037037037039E-2</v>
      </c>
      <c r="LD158" s="31">
        <v>1.2824074074074073E-2</v>
      </c>
      <c r="LE158" s="31"/>
      <c r="LF158" s="31">
        <v>1.3136574074074077E-2</v>
      </c>
      <c r="LG158" s="31"/>
      <c r="LH158" s="31"/>
      <c r="LI158" s="31">
        <v>1.3090277777777779E-2</v>
      </c>
      <c r="LJ158" s="31"/>
      <c r="LK158" s="31"/>
      <c r="LL158" s="31"/>
      <c r="LM158" s="31"/>
      <c r="LN158" s="31">
        <v>1.2627314814814815E-2</v>
      </c>
      <c r="LO158" s="31"/>
      <c r="LP158" s="31">
        <v>1.2812499999999999E-2</v>
      </c>
      <c r="LQ158" s="31">
        <v>1.2152777777777778E-2</v>
      </c>
      <c r="LR158" s="31">
        <v>1.2812499999999999E-2</v>
      </c>
      <c r="LS158" s="31"/>
      <c r="LT158" s="31"/>
      <c r="LU158" s="31">
        <v>1.3414351851851851E-2</v>
      </c>
      <c r="LV158" s="31"/>
      <c r="LW158" s="31"/>
      <c r="LX158" s="31"/>
      <c r="LY158" s="31"/>
      <c r="LZ158" s="31"/>
      <c r="MA158" s="31"/>
      <c r="MB158" s="31"/>
      <c r="MC158" s="31">
        <v>1.3773148148148147E-2</v>
      </c>
      <c r="MD158" s="31"/>
      <c r="ME158" s="31"/>
      <c r="MF158" s="31"/>
      <c r="MG158" s="31"/>
      <c r="MH158" s="31"/>
      <c r="MI158" s="31"/>
      <c r="MJ158" s="31"/>
      <c r="MK158" s="31"/>
      <c r="ML158" s="31"/>
      <c r="MM158" s="31"/>
      <c r="MN158" s="31"/>
      <c r="MO158" s="31"/>
      <c r="MP158" s="31"/>
      <c r="MQ158" s="31"/>
      <c r="MR158" s="31"/>
      <c r="MS158" s="31"/>
      <c r="MT158" s="31"/>
      <c r="MU158" s="31"/>
      <c r="MV158" s="31"/>
      <c r="MW158" s="31"/>
      <c r="MX158" s="31"/>
      <c r="MY158" s="31"/>
      <c r="MZ158" s="31"/>
      <c r="NA158" s="31"/>
      <c r="NB158" s="31"/>
      <c r="NC158" s="31"/>
      <c r="ND158" s="31"/>
      <c r="NE158" s="31"/>
      <c r="NF158" s="31"/>
      <c r="NG158" s="31"/>
      <c r="NH158" s="31" t="s">
        <v>362</v>
      </c>
      <c r="NI158" s="31"/>
      <c r="NJ158" s="31"/>
      <c r="NK158" s="31"/>
      <c r="NL158" s="31"/>
      <c r="NM158" s="31"/>
      <c r="NN158" s="31"/>
      <c r="NO158" s="31"/>
      <c r="NP158" s="31"/>
      <c r="NQ158" s="31"/>
      <c r="NR158" s="31"/>
      <c r="NS158" s="31"/>
      <c r="NT158" s="31"/>
      <c r="NU158" s="31"/>
      <c r="NV158" s="31"/>
      <c r="NW158" s="31"/>
      <c r="NX158" s="31"/>
      <c r="NY158" s="31"/>
      <c r="NZ158" s="31"/>
      <c r="OA158" s="31"/>
      <c r="OB158" s="31"/>
      <c r="OC158" s="31"/>
      <c r="OD158" s="31"/>
      <c r="OE158" s="31"/>
      <c r="OF158" s="31"/>
      <c r="OG158" s="31"/>
      <c r="OH158" s="31"/>
      <c r="OI158" s="31"/>
      <c r="OJ158" s="31"/>
      <c r="OK158" s="31"/>
      <c r="OL158" s="31"/>
      <c r="OM158" s="31"/>
      <c r="ON158" s="31"/>
      <c r="OO158" s="31"/>
      <c r="OP158" s="31"/>
      <c r="OQ158" s="31"/>
      <c r="OR158" s="31"/>
      <c r="OS158" s="31"/>
      <c r="OT158" s="31"/>
      <c r="OU158" s="31"/>
      <c r="OV158" s="31"/>
      <c r="OW158" s="31"/>
      <c r="OX158" s="31"/>
      <c r="OY158" s="31"/>
      <c r="OZ158" s="31"/>
      <c r="PA158" s="31"/>
      <c r="PB158" s="31"/>
      <c r="PC158" s="31"/>
      <c r="PD158" s="31"/>
      <c r="PE158" s="31"/>
      <c r="PF158" s="31"/>
      <c r="PG158" s="31"/>
      <c r="PH158" s="31"/>
      <c r="PI158" s="31"/>
      <c r="PJ158" s="31"/>
      <c r="PK158" s="31"/>
      <c r="PL158" s="31"/>
      <c r="PM158" s="31"/>
      <c r="PN158" s="31"/>
      <c r="PO158" s="31"/>
      <c r="PP158" s="31"/>
      <c r="PQ158" s="31"/>
      <c r="PR158" s="31"/>
      <c r="PS158" s="31"/>
      <c r="PT158" s="31"/>
      <c r="PU158" s="31"/>
      <c r="PV158" s="31"/>
      <c r="PW158" s="31"/>
      <c r="PX158" s="31"/>
      <c r="PY158" s="31"/>
      <c r="PZ158" s="31"/>
      <c r="QA158" s="31"/>
      <c r="QB158" s="31"/>
      <c r="QC158" s="31"/>
      <c r="QD158" s="31"/>
      <c r="QE158" s="31"/>
      <c r="QF158" s="31"/>
      <c r="QG158" s="31"/>
      <c r="QH158" s="31"/>
      <c r="QI158" s="31"/>
      <c r="QJ158" s="31"/>
      <c r="QK158" s="31"/>
      <c r="QL158" s="31"/>
      <c r="QM158" s="31"/>
      <c r="QN158" s="31"/>
      <c r="QO158" s="31"/>
      <c r="QP158" s="31"/>
      <c r="QQ158" s="31"/>
      <c r="QR158" s="31"/>
      <c r="QS158" s="31"/>
      <c r="QT158" s="31"/>
      <c r="QU158" s="31"/>
      <c r="QV158" s="31"/>
      <c r="QW158" s="31"/>
      <c r="QX158" s="31"/>
      <c r="QY158" s="31"/>
    </row>
    <row r="159" spans="1:467" x14ac:dyDescent="0.2">
      <c r="A159" s="40" t="s">
        <v>191</v>
      </c>
      <c r="B159" s="101"/>
      <c r="C159" s="101"/>
      <c r="D159" s="101"/>
      <c r="E159" s="44" t="s">
        <v>3</v>
      </c>
      <c r="F159" s="45" t="str">
        <f t="shared" si="103"/>
        <v xml:space="preserve"> </v>
      </c>
      <c r="G159" s="45" t="str">
        <f t="shared" si="104"/>
        <v xml:space="preserve"> </v>
      </c>
      <c r="H159" s="45" t="str">
        <f t="shared" si="105"/>
        <v xml:space="preserve"> </v>
      </c>
      <c r="I159" s="45" t="str">
        <f t="shared" si="106"/>
        <v xml:space="preserve"> </v>
      </c>
      <c r="J159" s="45" t="str">
        <f t="shared" si="107"/>
        <v xml:space="preserve"> </v>
      </c>
      <c r="K159" s="45" t="str">
        <f t="shared" si="108"/>
        <v xml:space="preserve"> </v>
      </c>
      <c r="L159" s="45">
        <f t="shared" si="109"/>
        <v>0.97094907407407405</v>
      </c>
      <c r="M159" s="45" t="str">
        <f t="shared" si="110"/>
        <v xml:space="preserve"> </v>
      </c>
      <c r="N159" s="45" t="str">
        <f t="shared" si="111"/>
        <v xml:space="preserve"> </v>
      </c>
      <c r="O159" s="45">
        <f t="shared" si="112"/>
        <v>1.2469907407407409E-2</v>
      </c>
      <c r="P159" s="45">
        <f t="shared" si="113"/>
        <v>1.275462962962963E-2</v>
      </c>
      <c r="Q159" s="45" t="str">
        <f t="shared" si="114"/>
        <v xml:space="preserve"> </v>
      </c>
      <c r="R159" s="45" t="str">
        <f t="shared" si="115"/>
        <v xml:space="preserve"> </v>
      </c>
      <c r="S159" s="45" t="str">
        <f t="shared" si="116"/>
        <v xml:space="preserve"> </v>
      </c>
      <c r="T159" s="45" t="str">
        <f t="shared" si="117"/>
        <v xml:space="preserve"> </v>
      </c>
      <c r="U159" s="45" t="str">
        <f t="shared" si="118"/>
        <v xml:space="preserve"> </v>
      </c>
      <c r="V159" s="45" t="str">
        <f t="shared" si="119"/>
        <v xml:space="preserve"> </v>
      </c>
      <c r="W159" s="45" t="str">
        <f t="shared" si="82"/>
        <v xml:space="preserve"> </v>
      </c>
      <c r="X159" s="92">
        <f t="shared" si="61"/>
        <v>1.2175925925925929E-2</v>
      </c>
      <c r="Y159" s="81">
        <f t="shared" si="83"/>
        <v>9</v>
      </c>
      <c r="Z159" s="98">
        <f t="shared" si="62"/>
        <v>17</v>
      </c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>
        <v>0.97094907407407405</v>
      </c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>
        <v>1.3101851851851852E-2</v>
      </c>
      <c r="HK159" s="31">
        <v>1.2256944444444444E-2</v>
      </c>
      <c r="HL159" s="31"/>
      <c r="HM159" s="31">
        <v>1.2372685185185186E-2</v>
      </c>
      <c r="HN159" s="31"/>
      <c r="HO159" s="31"/>
      <c r="HP159" s="31"/>
      <c r="HQ159" s="31"/>
      <c r="HR159" s="31"/>
      <c r="HS159" s="31">
        <v>1.2442129629629629E-2</v>
      </c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>
        <v>1.2175925925925929E-2</v>
      </c>
      <c r="IG159" s="31"/>
      <c r="IH159" s="31"/>
      <c r="II159" s="31"/>
      <c r="IJ159" s="31"/>
      <c r="IK159" s="31">
        <v>1.238425925925926E-2</v>
      </c>
      <c r="IL159" s="31">
        <v>1.2673611111111109E-2</v>
      </c>
      <c r="IM159" s="31"/>
      <c r="IN159" s="31"/>
      <c r="IO159" s="31"/>
      <c r="IP159" s="31"/>
      <c r="IQ159" s="31"/>
      <c r="IR159" s="31">
        <v>1.3206018518518518E-2</v>
      </c>
      <c r="IS159" s="31"/>
      <c r="IT159" s="31"/>
      <c r="IU159" s="31"/>
      <c r="IV159" s="31"/>
      <c r="IW159" s="31"/>
      <c r="IX159" s="31"/>
      <c r="IY159" s="31"/>
      <c r="IZ159" s="31"/>
      <c r="JA159" s="31"/>
      <c r="JB159" s="31"/>
      <c r="JC159" s="31"/>
      <c r="JD159" s="31"/>
      <c r="JE159" s="31"/>
      <c r="JF159" s="31"/>
      <c r="JG159" s="31"/>
      <c r="JH159" s="31"/>
      <c r="JI159" s="31"/>
      <c r="JJ159" s="31"/>
      <c r="JK159" s="31"/>
      <c r="JL159" s="31"/>
      <c r="JM159" s="31"/>
      <c r="JN159" s="31"/>
      <c r="JO159" s="31"/>
      <c r="JP159" s="31"/>
      <c r="JQ159" s="31"/>
      <c r="JR159" s="31"/>
      <c r="JS159" s="31"/>
      <c r="JT159" s="31"/>
      <c r="JU159" s="31"/>
      <c r="JV159" s="31"/>
      <c r="JW159" s="31"/>
      <c r="JX159" s="31"/>
      <c r="JY159" s="31"/>
      <c r="JZ159" s="31"/>
      <c r="KA159" s="31"/>
      <c r="KB159" s="31"/>
      <c r="KC159" s="31"/>
      <c r="KD159" s="31"/>
      <c r="KE159" s="31"/>
      <c r="KF159" s="31"/>
      <c r="KG159" s="31"/>
      <c r="KH159" s="31"/>
      <c r="KI159" s="31"/>
      <c r="KJ159" s="31"/>
      <c r="KK159" s="31"/>
      <c r="KL159" s="31"/>
      <c r="KM159" s="31"/>
      <c r="KN159" s="31"/>
      <c r="KO159" s="31"/>
      <c r="KP159" s="31"/>
      <c r="KQ159" s="31"/>
      <c r="KR159" s="31"/>
      <c r="KS159" s="31"/>
      <c r="KT159" s="31"/>
      <c r="KU159" s="31"/>
      <c r="KV159" s="31"/>
      <c r="KW159" s="31"/>
      <c r="KX159" s="31"/>
      <c r="KY159" s="31"/>
      <c r="KZ159" s="31"/>
      <c r="LA159" s="31"/>
      <c r="LB159" s="31"/>
      <c r="LC159" s="31"/>
      <c r="LD159" s="31"/>
      <c r="LE159" s="31"/>
      <c r="LF159" s="31"/>
      <c r="LG159" s="31"/>
      <c r="LH159" s="31"/>
      <c r="LI159" s="31"/>
      <c r="LJ159" s="31"/>
      <c r="LK159" s="31"/>
      <c r="LL159" s="31"/>
      <c r="LM159" s="31"/>
      <c r="LN159" s="31"/>
      <c r="LO159" s="31"/>
      <c r="LP159" s="31"/>
      <c r="LQ159" s="31"/>
      <c r="LR159" s="31"/>
      <c r="LS159" s="31"/>
      <c r="LT159" s="31"/>
      <c r="LU159" s="31"/>
      <c r="LV159" s="31"/>
      <c r="LW159" s="31"/>
      <c r="LX159" s="31"/>
      <c r="LY159" s="31"/>
      <c r="LZ159" s="31"/>
      <c r="MA159" s="31"/>
      <c r="MB159" s="31"/>
      <c r="MC159" s="31"/>
      <c r="MD159" s="31"/>
      <c r="ME159" s="31"/>
      <c r="MF159" s="31"/>
      <c r="MG159" s="31"/>
      <c r="MH159" s="31"/>
      <c r="MI159" s="31"/>
      <c r="MJ159" s="31"/>
      <c r="MK159" s="31"/>
      <c r="ML159" s="31"/>
      <c r="MM159" s="31"/>
      <c r="MN159" s="31"/>
      <c r="MO159" s="31"/>
      <c r="MP159" s="31"/>
      <c r="MQ159" s="31"/>
      <c r="MR159" s="31"/>
      <c r="MS159" s="31"/>
      <c r="MT159" s="31"/>
      <c r="MU159" s="31"/>
      <c r="MV159" s="31"/>
      <c r="MW159" s="31"/>
      <c r="MX159" s="31"/>
      <c r="MY159" s="31"/>
      <c r="MZ159" s="31"/>
      <c r="NA159" s="31"/>
      <c r="NB159" s="31"/>
      <c r="NC159" s="31"/>
      <c r="ND159" s="31"/>
      <c r="NE159" s="31"/>
      <c r="NF159" s="31"/>
      <c r="NG159" s="31"/>
      <c r="NH159" s="31"/>
      <c r="NI159" s="31"/>
      <c r="NJ159" s="31"/>
      <c r="NK159" s="31"/>
      <c r="NL159" s="31"/>
      <c r="NM159" s="31"/>
      <c r="NN159" s="31"/>
      <c r="NO159" s="31"/>
      <c r="NP159" s="31"/>
      <c r="NQ159" s="31"/>
      <c r="NR159" s="31"/>
      <c r="NS159" s="31"/>
      <c r="NT159" s="31"/>
      <c r="NU159" s="31"/>
      <c r="NV159" s="31"/>
      <c r="NW159" s="31"/>
      <c r="NX159" s="31"/>
      <c r="NY159" s="31"/>
      <c r="NZ159" s="31"/>
      <c r="OA159" s="31"/>
      <c r="OB159" s="31"/>
      <c r="OC159" s="31"/>
      <c r="OD159" s="31"/>
      <c r="OE159" s="31"/>
      <c r="OF159" s="31"/>
      <c r="OG159" s="31"/>
      <c r="OH159" s="31"/>
      <c r="OI159" s="31"/>
      <c r="OJ159" s="31"/>
      <c r="OK159" s="31"/>
      <c r="OL159" s="31"/>
      <c r="OM159" s="31"/>
      <c r="ON159" s="31"/>
      <c r="OO159" s="31"/>
      <c r="OP159" s="31"/>
      <c r="OQ159" s="31"/>
      <c r="OR159" s="31"/>
      <c r="OS159" s="31"/>
      <c r="OT159" s="31"/>
      <c r="OU159" s="31"/>
      <c r="OV159" s="31"/>
      <c r="OW159" s="31"/>
      <c r="OX159" s="31"/>
      <c r="OY159" s="31"/>
      <c r="OZ159" s="31"/>
      <c r="PA159" s="31"/>
      <c r="PB159" s="31"/>
      <c r="PC159" s="31"/>
      <c r="PD159" s="31"/>
      <c r="PE159" s="31"/>
      <c r="PF159" s="31"/>
      <c r="PG159" s="31"/>
      <c r="PH159" s="31"/>
      <c r="PI159" s="31"/>
      <c r="PJ159" s="31"/>
      <c r="PK159" s="31"/>
      <c r="PL159" s="31"/>
      <c r="PM159" s="31"/>
      <c r="PN159" s="31"/>
      <c r="PO159" s="31"/>
      <c r="PP159" s="31"/>
      <c r="PQ159" s="31"/>
      <c r="PR159" s="31"/>
      <c r="PS159" s="31"/>
      <c r="PT159" s="31"/>
      <c r="PU159" s="31"/>
      <c r="PV159" s="31"/>
      <c r="PW159" s="31"/>
      <c r="PX159" s="31"/>
      <c r="PY159" s="31"/>
      <c r="PZ159" s="31"/>
      <c r="QA159" s="31"/>
      <c r="QB159" s="31"/>
      <c r="QC159" s="31"/>
      <c r="QD159" s="31"/>
      <c r="QE159" s="31"/>
      <c r="QF159" s="31"/>
      <c r="QG159" s="31"/>
      <c r="QH159" s="31"/>
      <c r="QI159" s="31"/>
      <c r="QJ159" s="31"/>
      <c r="QK159" s="31"/>
      <c r="QL159" s="31"/>
      <c r="QM159" s="31"/>
      <c r="QN159" s="31"/>
      <c r="QO159" s="31"/>
      <c r="QP159" s="31"/>
      <c r="QQ159" s="31"/>
      <c r="QR159" s="31"/>
      <c r="QS159" s="31"/>
      <c r="QT159" s="31"/>
      <c r="QU159" s="31"/>
      <c r="QV159" s="31"/>
      <c r="QW159" s="31"/>
      <c r="QX159" s="31"/>
      <c r="QY159" s="31"/>
    </row>
    <row r="160" spans="1:467" x14ac:dyDescent="0.2">
      <c r="A160" s="40" t="s">
        <v>137</v>
      </c>
      <c r="B160" s="101"/>
      <c r="C160" s="101"/>
      <c r="D160" s="101"/>
      <c r="E160" s="44" t="s">
        <v>3</v>
      </c>
      <c r="F160" s="45" t="str">
        <f t="shared" si="103"/>
        <v xml:space="preserve"> </v>
      </c>
      <c r="G160" s="45">
        <f t="shared" si="104"/>
        <v>1.8362268518518517E-2</v>
      </c>
      <c r="H160" s="45">
        <f t="shared" si="105"/>
        <v>1.6193344907407408E-2</v>
      </c>
      <c r="I160" s="45">
        <f t="shared" si="106"/>
        <v>1.4517746913580246E-2</v>
      </c>
      <c r="J160" s="45">
        <f t="shared" si="107"/>
        <v>1.3495370370370371E-2</v>
      </c>
      <c r="K160" s="45" t="str">
        <f t="shared" si="108"/>
        <v xml:space="preserve"> </v>
      </c>
      <c r="L160" s="45">
        <f t="shared" si="109"/>
        <v>1.2884259259259258E-2</v>
      </c>
      <c r="M160" s="45">
        <f t="shared" si="110"/>
        <v>1.2920524691358024E-2</v>
      </c>
      <c r="N160" s="45">
        <f t="shared" si="111"/>
        <v>1.337962962962963E-2</v>
      </c>
      <c r="O160" s="45">
        <f t="shared" si="112"/>
        <v>1.3055555555555555E-2</v>
      </c>
      <c r="P160" s="45" t="str">
        <f t="shared" si="113"/>
        <v xml:space="preserve"> </v>
      </c>
      <c r="Q160" s="45" t="str">
        <f t="shared" si="114"/>
        <v xml:space="preserve"> </v>
      </c>
      <c r="R160" s="45" t="str">
        <f t="shared" si="115"/>
        <v xml:space="preserve"> </v>
      </c>
      <c r="S160" s="45" t="str">
        <f t="shared" si="116"/>
        <v xml:space="preserve"> </v>
      </c>
      <c r="T160" s="45" t="str">
        <f t="shared" si="117"/>
        <v xml:space="preserve"> </v>
      </c>
      <c r="U160" s="45" t="str">
        <f t="shared" si="118"/>
        <v xml:space="preserve"> </v>
      </c>
      <c r="V160" s="45">
        <f t="shared" si="119"/>
        <v>1.5162037037037036E-2</v>
      </c>
      <c r="W160" s="45" t="str">
        <f t="shared" si="82"/>
        <v xml:space="preserve"> </v>
      </c>
      <c r="X160" s="92">
        <f t="shared" si="61"/>
        <v>1.2210648148148146E-2</v>
      </c>
      <c r="Y160" s="81">
        <f t="shared" si="83"/>
        <v>38</v>
      </c>
      <c r="Z160" s="98">
        <f t="shared" si="62"/>
        <v>56</v>
      </c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>
        <v>1.7881944444444443E-2</v>
      </c>
      <c r="AM160" s="31">
        <v>1.8842592592592591E-2</v>
      </c>
      <c r="AN160" s="31"/>
      <c r="AO160" s="31"/>
      <c r="AP160" s="31"/>
      <c r="AQ160" s="31"/>
      <c r="AR160" s="31"/>
      <c r="AS160" s="31"/>
      <c r="AT160" s="31"/>
      <c r="AU160" s="31"/>
      <c r="AV160" s="31"/>
      <c r="AW160" s="31" t="s">
        <v>33</v>
      </c>
      <c r="AX160" s="31"/>
      <c r="AY160" s="31"/>
      <c r="AZ160" s="31"/>
      <c r="BA160" s="31"/>
      <c r="BB160" s="31"/>
      <c r="BC160" s="31"/>
      <c r="BD160" s="31"/>
      <c r="BE160" s="31"/>
      <c r="BF160" s="31">
        <v>1.6574074074074074E-2</v>
      </c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>
        <v>1.6851851851851851E-2</v>
      </c>
      <c r="BR160" s="31"/>
      <c r="BS160" s="31"/>
      <c r="BT160" s="31"/>
      <c r="BU160" s="31">
        <v>1.4999999999999999E-2</v>
      </c>
      <c r="BV160" s="31">
        <v>1.5879629629629629E-2</v>
      </c>
      <c r="BW160" s="31"/>
      <c r="BX160" s="31"/>
      <c r="BY160" s="31"/>
      <c r="BZ160" s="31">
        <v>1.666116898148148E-2</v>
      </c>
      <c r="CA160" s="31">
        <v>1.4467592592592593E-2</v>
      </c>
      <c r="CB160" s="31" t="s">
        <v>60</v>
      </c>
      <c r="CC160" s="31">
        <v>1.4641203703703703E-2</v>
      </c>
      <c r="CD160" s="31" t="s">
        <v>63</v>
      </c>
      <c r="CE160" s="31"/>
      <c r="CF160" s="31">
        <v>1.4444444444444446E-2</v>
      </c>
      <c r="CG160" s="31"/>
      <c r="CH160" s="31"/>
      <c r="CI160" s="31"/>
      <c r="CJ160" s="31"/>
      <c r="CK160" s="31"/>
      <c r="CL160" s="31"/>
      <c r="CM160" s="31"/>
      <c r="CN160" s="31" t="s">
        <v>27</v>
      </c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>
        <v>1.3495370370370371E-2</v>
      </c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>
        <v>1.2719907407407407E-2</v>
      </c>
      <c r="ER160" s="31"/>
      <c r="ES160" s="31">
        <v>1.2615740740740742E-2</v>
      </c>
      <c r="ET160" s="31">
        <v>1.3020833333333334E-2</v>
      </c>
      <c r="EU160" s="31"/>
      <c r="EV160" s="31"/>
      <c r="EW160" s="31"/>
      <c r="EX160" s="31"/>
      <c r="EY160" s="31"/>
      <c r="EZ160" s="31"/>
      <c r="FA160" s="31"/>
      <c r="FB160" s="31" t="s">
        <v>108</v>
      </c>
      <c r="FC160" s="31" t="s">
        <v>86</v>
      </c>
      <c r="FD160" s="31">
        <v>1.324074074074074E-2</v>
      </c>
      <c r="FE160" s="31"/>
      <c r="FF160" s="31"/>
      <c r="FG160" s="31"/>
      <c r="FH160" s="31"/>
      <c r="FI160" s="31">
        <v>1.2824074074074073E-2</v>
      </c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>
        <v>1.3136574074074077E-2</v>
      </c>
      <c r="GA160" s="31">
        <v>1.3252314814814814E-2</v>
      </c>
      <c r="GB160" s="31"/>
      <c r="GC160" s="31"/>
      <c r="GD160" s="31"/>
      <c r="GE160" s="31"/>
      <c r="GF160" s="31">
        <v>1.2615740740740742E-2</v>
      </c>
      <c r="GG160" s="31">
        <v>1.2210648148148146E-2</v>
      </c>
      <c r="GH160" s="31">
        <v>1.3229166666666667E-2</v>
      </c>
      <c r="GI160" s="31">
        <v>1.3078703703703703E-2</v>
      </c>
      <c r="GJ160" s="31"/>
      <c r="GK160" s="31"/>
      <c r="GL160" s="31"/>
      <c r="GM160" s="31"/>
      <c r="GN160" s="31"/>
      <c r="GO160" s="31"/>
      <c r="GP160" s="31"/>
      <c r="GQ160" s="31">
        <v>1.283564814814815E-2</v>
      </c>
      <c r="GR160" s="31"/>
      <c r="GS160" s="31"/>
      <c r="GT160" s="31"/>
      <c r="GU160" s="31"/>
      <c r="GV160" s="31"/>
      <c r="GW160" s="31"/>
      <c r="GX160" s="31"/>
      <c r="GY160" s="31" t="s">
        <v>175</v>
      </c>
      <c r="GZ160" s="31"/>
      <c r="HA160" s="31"/>
      <c r="HB160" s="31"/>
      <c r="HC160" s="31">
        <v>1.3888888888888888E-2</v>
      </c>
      <c r="HD160" s="31"/>
      <c r="HE160" s="31"/>
      <c r="HF160" s="31"/>
      <c r="HG160" s="31" t="s">
        <v>186</v>
      </c>
      <c r="HH160" s="31"/>
      <c r="HI160" s="31">
        <v>1.3414351851851851E-2</v>
      </c>
      <c r="HJ160" s="31"/>
      <c r="HK160" s="31"/>
      <c r="HL160" s="31">
        <v>1.3078703703703703E-2</v>
      </c>
      <c r="HM160" s="31">
        <v>1.2824074074074073E-2</v>
      </c>
      <c r="HN160" s="31">
        <v>1.3263888888888889E-2</v>
      </c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  <c r="IW160" s="31"/>
      <c r="IX160" s="31"/>
      <c r="IY160" s="31"/>
      <c r="IZ160" s="31"/>
      <c r="JA160" s="31"/>
      <c r="JB160" s="31"/>
      <c r="JC160" s="31"/>
      <c r="JD160" s="31"/>
      <c r="JE160" s="31"/>
      <c r="JF160" s="31"/>
      <c r="JG160" s="31"/>
      <c r="JH160" s="31"/>
      <c r="JI160" s="31"/>
      <c r="JJ160" s="31"/>
      <c r="JK160" s="31"/>
      <c r="JL160" s="31"/>
      <c r="JM160" s="31"/>
      <c r="JN160" s="31"/>
      <c r="JO160" s="31"/>
      <c r="JP160" s="31"/>
      <c r="JQ160" s="31"/>
      <c r="JR160" s="31"/>
      <c r="JS160" s="31"/>
      <c r="JT160" s="31"/>
      <c r="JU160" s="31"/>
      <c r="JV160" s="31"/>
      <c r="JW160" s="31"/>
      <c r="JX160" s="31"/>
      <c r="JY160" s="31"/>
      <c r="JZ160" s="31"/>
      <c r="KA160" s="31"/>
      <c r="KB160" s="31"/>
      <c r="KC160" s="31"/>
      <c r="KD160" s="31"/>
      <c r="KE160" s="31"/>
      <c r="KF160" s="31"/>
      <c r="KG160" s="31"/>
      <c r="KH160" s="31"/>
      <c r="KI160" s="31"/>
      <c r="KJ160" s="31"/>
      <c r="KK160" s="31"/>
      <c r="KL160" s="31"/>
      <c r="KM160" s="31"/>
      <c r="KN160" s="31"/>
      <c r="KO160" s="31"/>
      <c r="KP160" s="31"/>
      <c r="KQ160" s="31"/>
      <c r="KR160" s="31"/>
      <c r="KS160" s="31"/>
      <c r="KT160" s="31"/>
      <c r="KU160" s="31"/>
      <c r="KV160" s="31"/>
      <c r="KW160" s="31"/>
      <c r="KX160" s="31"/>
      <c r="KY160" s="31"/>
      <c r="KZ160" s="31"/>
      <c r="LA160" s="31"/>
      <c r="LB160" s="31"/>
      <c r="LC160" s="31"/>
      <c r="LD160" s="31"/>
      <c r="LE160" s="31"/>
      <c r="LF160" s="31"/>
      <c r="LG160" s="31"/>
      <c r="LH160" s="31"/>
      <c r="LI160" s="31"/>
      <c r="LJ160" s="31"/>
      <c r="LK160" s="31"/>
      <c r="LL160" s="31"/>
      <c r="LM160" s="31"/>
      <c r="LN160" s="31"/>
      <c r="LO160" s="31"/>
      <c r="LP160" s="31"/>
      <c r="LQ160" s="31"/>
      <c r="LR160" s="31"/>
      <c r="LS160" s="31"/>
      <c r="LT160" s="31"/>
      <c r="LU160" s="31"/>
      <c r="LV160" s="31"/>
      <c r="LW160" s="31"/>
      <c r="LX160" s="31"/>
      <c r="LY160" s="31"/>
      <c r="LZ160" s="31"/>
      <c r="MA160" s="31"/>
      <c r="MB160" s="31"/>
      <c r="MC160" s="31"/>
      <c r="MD160" s="31"/>
      <c r="ME160" s="31"/>
      <c r="MF160" s="31"/>
      <c r="MG160" s="31"/>
      <c r="MH160" s="31"/>
      <c r="MI160" s="31"/>
      <c r="MJ160" s="31"/>
      <c r="MK160" s="31"/>
      <c r="ML160" s="31"/>
      <c r="MM160" s="31"/>
      <c r="MN160" s="31"/>
      <c r="MO160" s="31"/>
      <c r="MP160" s="31"/>
      <c r="MQ160" s="31"/>
      <c r="MR160" s="31"/>
      <c r="MS160" s="31"/>
      <c r="MT160" s="31"/>
      <c r="MU160" s="31"/>
      <c r="MV160" s="31"/>
      <c r="MW160" s="31"/>
      <c r="MX160" s="31"/>
      <c r="MY160" s="31"/>
      <c r="MZ160" s="31"/>
      <c r="NA160" s="31"/>
      <c r="NB160" s="31"/>
      <c r="NC160" s="31"/>
      <c r="ND160" s="31"/>
      <c r="NE160" s="31"/>
      <c r="NF160" s="31"/>
      <c r="NG160" s="31"/>
      <c r="NH160" s="31"/>
      <c r="NI160" s="31"/>
      <c r="NJ160" s="31"/>
      <c r="NK160" s="31"/>
      <c r="NL160" s="31"/>
      <c r="NM160" s="31"/>
      <c r="NN160" s="31"/>
      <c r="NO160" s="31">
        <v>1.3622685185185184E-2</v>
      </c>
      <c r="NP160" s="31"/>
      <c r="NQ160" s="31"/>
      <c r="NR160" s="31"/>
      <c r="NS160" s="31"/>
      <c r="NT160" s="31"/>
      <c r="NU160" s="31"/>
      <c r="NV160" s="31"/>
      <c r="NW160" s="31"/>
      <c r="NX160" s="31"/>
      <c r="NY160" s="31"/>
      <c r="NZ160" s="31"/>
      <c r="OA160" s="31"/>
      <c r="OB160" s="31"/>
      <c r="OC160" s="31"/>
      <c r="OD160" s="31"/>
      <c r="OE160" s="31"/>
      <c r="OF160" s="31"/>
      <c r="OG160" s="31"/>
      <c r="OH160" s="31"/>
      <c r="OI160" s="31"/>
      <c r="OJ160" s="31"/>
      <c r="OK160" s="31"/>
      <c r="OL160" s="31"/>
      <c r="OM160" s="31"/>
      <c r="ON160" s="31"/>
      <c r="OO160" s="31"/>
      <c r="OP160" s="31"/>
      <c r="OQ160" s="31"/>
      <c r="OR160" s="31"/>
      <c r="OS160" s="31"/>
      <c r="OT160" s="31"/>
      <c r="OU160" s="31"/>
      <c r="OV160" s="31"/>
      <c r="OW160" s="31"/>
      <c r="OX160" s="31"/>
      <c r="OY160" s="31"/>
      <c r="OZ160" s="31"/>
      <c r="PA160" s="31"/>
      <c r="PB160" s="31"/>
      <c r="PC160" s="31"/>
      <c r="PD160" s="31"/>
      <c r="PE160" s="31"/>
      <c r="PF160" s="31"/>
      <c r="PG160" s="31"/>
      <c r="PH160" s="31"/>
      <c r="PI160" s="31"/>
      <c r="PJ160" s="31"/>
      <c r="PK160" s="31"/>
      <c r="PL160" s="31"/>
      <c r="PM160" s="31">
        <v>1.5162037037037036E-2</v>
      </c>
      <c r="PN160" s="31"/>
      <c r="PO160" s="31"/>
      <c r="PP160" s="31"/>
      <c r="PQ160" s="31"/>
      <c r="PR160" s="31"/>
      <c r="PS160" s="31"/>
      <c r="PT160" s="31"/>
      <c r="PU160" s="31"/>
      <c r="PV160" s="31"/>
      <c r="PW160" s="31"/>
      <c r="PX160" s="31"/>
      <c r="PY160" s="31"/>
      <c r="PZ160" s="31"/>
      <c r="QA160" s="31"/>
      <c r="QB160" s="31"/>
      <c r="QC160" s="31"/>
      <c r="QD160" s="31"/>
      <c r="QE160" s="31"/>
      <c r="QF160" s="31"/>
      <c r="QG160" s="31"/>
      <c r="QH160" s="31"/>
      <c r="QI160" s="31"/>
      <c r="QJ160" s="31"/>
      <c r="QK160" s="31"/>
      <c r="QL160" s="31"/>
      <c r="QM160" s="31"/>
      <c r="QN160" s="31"/>
      <c r="QO160" s="31"/>
      <c r="QP160" s="31"/>
      <c r="QQ160" s="31"/>
      <c r="QR160" s="31"/>
      <c r="QS160" s="31"/>
      <c r="QT160" s="31"/>
      <c r="QU160" s="31"/>
      <c r="QV160" s="31"/>
      <c r="QW160" s="31"/>
      <c r="QX160" s="31"/>
      <c r="QY160" s="31"/>
    </row>
    <row r="161" spans="1:467" x14ac:dyDescent="0.2">
      <c r="A161" s="40" t="s">
        <v>366</v>
      </c>
      <c r="B161" s="101"/>
      <c r="C161" s="101"/>
      <c r="D161" s="101"/>
      <c r="E161" s="44" t="s">
        <v>3</v>
      </c>
      <c r="F161" s="45" t="str">
        <f t="shared" si="103"/>
        <v xml:space="preserve"> </v>
      </c>
      <c r="G161" s="45" t="str">
        <f t="shared" si="104"/>
        <v xml:space="preserve"> </v>
      </c>
      <c r="H161" s="45" t="str">
        <f t="shared" si="105"/>
        <v xml:space="preserve"> </v>
      </c>
      <c r="I161" s="45" t="str">
        <f t="shared" si="106"/>
        <v xml:space="preserve"> </v>
      </c>
      <c r="J161" s="45" t="str">
        <f t="shared" si="107"/>
        <v xml:space="preserve"> </v>
      </c>
      <c r="K161" s="45" t="str">
        <f t="shared" si="108"/>
        <v xml:space="preserve"> </v>
      </c>
      <c r="L161" s="45" t="str">
        <f t="shared" si="109"/>
        <v xml:space="preserve"> </v>
      </c>
      <c r="M161" s="45" t="str">
        <f t="shared" si="110"/>
        <v xml:space="preserve"> </v>
      </c>
      <c r="N161" s="45" t="str">
        <f t="shared" si="111"/>
        <v xml:space="preserve"> </v>
      </c>
      <c r="O161" s="45" t="str">
        <f t="shared" si="112"/>
        <v xml:space="preserve"> </v>
      </c>
      <c r="P161" s="45" t="str">
        <f t="shared" si="113"/>
        <v xml:space="preserve"> </v>
      </c>
      <c r="Q161" s="45" t="str">
        <f t="shared" si="114"/>
        <v xml:space="preserve"> </v>
      </c>
      <c r="R161" s="45" t="str">
        <f t="shared" si="115"/>
        <v xml:space="preserve"> </v>
      </c>
      <c r="S161" s="45" t="str">
        <f t="shared" si="116"/>
        <v xml:space="preserve"> </v>
      </c>
      <c r="T161" s="45">
        <f t="shared" si="117"/>
        <v>1.2599537037037038E-2</v>
      </c>
      <c r="U161" s="45" t="str">
        <f t="shared" si="118"/>
        <v xml:space="preserve"> </v>
      </c>
      <c r="V161" s="45" t="str">
        <f t="shared" si="119"/>
        <v xml:space="preserve"> </v>
      </c>
      <c r="W161" s="45" t="str">
        <f t="shared" si="82"/>
        <v xml:space="preserve"> </v>
      </c>
      <c r="X161" s="92">
        <f t="shared" si="61"/>
        <v>1.2326388888888888E-2</v>
      </c>
      <c r="Y161" s="81">
        <f t="shared" si="83"/>
        <v>5</v>
      </c>
      <c r="Z161" s="98">
        <f t="shared" si="62"/>
        <v>6</v>
      </c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  <c r="JM161" s="31"/>
      <c r="JN161" s="31"/>
      <c r="JO161" s="31"/>
      <c r="JP161" s="31"/>
      <c r="JQ161" s="31"/>
      <c r="JR161" s="31"/>
      <c r="JS161" s="31"/>
      <c r="JT161" s="31"/>
      <c r="JU161" s="31"/>
      <c r="JV161" s="31"/>
      <c r="JW161" s="31"/>
      <c r="JX161" s="31"/>
      <c r="JY161" s="31"/>
      <c r="JZ161" s="31"/>
      <c r="KA161" s="31"/>
      <c r="KB161" s="31"/>
      <c r="KC161" s="31"/>
      <c r="KD161" s="31"/>
      <c r="KE161" s="31"/>
      <c r="KF161" s="31"/>
      <c r="KG161" s="31"/>
      <c r="KH161" s="31"/>
      <c r="KI161" s="31"/>
      <c r="KJ161" s="31"/>
      <c r="KK161" s="31"/>
      <c r="KL161" s="31"/>
      <c r="KM161" s="31"/>
      <c r="KN161" s="31"/>
      <c r="KO161" s="31"/>
      <c r="KP161" s="31"/>
      <c r="KQ161" s="31"/>
      <c r="KR161" s="31"/>
      <c r="KS161" s="31"/>
      <c r="KT161" s="31"/>
      <c r="KU161" s="31"/>
      <c r="KV161" s="31"/>
      <c r="KW161" s="31"/>
      <c r="KX161" s="31"/>
      <c r="KY161" s="31"/>
      <c r="KZ161" s="31"/>
      <c r="LA161" s="31"/>
      <c r="LB161" s="31"/>
      <c r="LC161" s="31"/>
      <c r="LD161" s="31"/>
      <c r="LE161" s="31"/>
      <c r="LF161" s="31"/>
      <c r="LG161" s="31"/>
      <c r="LH161" s="31"/>
      <c r="LI161" s="31"/>
      <c r="LJ161" s="31"/>
      <c r="LK161" s="31"/>
      <c r="LL161" s="31"/>
      <c r="LM161" s="31"/>
      <c r="LN161" s="31"/>
      <c r="LO161" s="31"/>
      <c r="LP161" s="31"/>
      <c r="LQ161" s="31"/>
      <c r="LR161" s="31"/>
      <c r="LS161" s="31"/>
      <c r="LT161" s="31"/>
      <c r="LU161" s="31"/>
      <c r="LV161" s="31"/>
      <c r="LW161" s="31"/>
      <c r="LX161" s="31"/>
      <c r="LY161" s="31"/>
      <c r="LZ161" s="31"/>
      <c r="MA161" s="31"/>
      <c r="MB161" s="31"/>
      <c r="MC161" s="31"/>
      <c r="MD161" s="31"/>
      <c r="ME161" s="31"/>
      <c r="MF161" s="31"/>
      <c r="MG161" s="31"/>
      <c r="MH161" s="31"/>
      <c r="MI161" s="31"/>
      <c r="MJ161" s="31"/>
      <c r="MK161" s="31"/>
      <c r="ML161" s="31"/>
      <c r="MM161" s="31"/>
      <c r="MN161" s="31"/>
      <c r="MO161" s="31"/>
      <c r="MP161" s="31"/>
      <c r="MQ161" s="31"/>
      <c r="MR161" s="31"/>
      <c r="MS161" s="31"/>
      <c r="MT161" s="31"/>
      <c r="MU161" s="31"/>
      <c r="MV161" s="31"/>
      <c r="MW161" s="31"/>
      <c r="MX161" s="31"/>
      <c r="MY161" s="31"/>
      <c r="MZ161" s="31"/>
      <c r="NA161" s="31"/>
      <c r="NB161" s="31"/>
      <c r="NC161" s="31"/>
      <c r="ND161" s="31">
        <v>1.3055555555555556E-2</v>
      </c>
      <c r="NE161" s="31">
        <v>1.2731481481481481E-2</v>
      </c>
      <c r="NF161" s="31"/>
      <c r="NG161" s="31">
        <v>1.2499999999999999E-2</v>
      </c>
      <c r="NH161" s="31"/>
      <c r="NI161" s="31"/>
      <c r="NJ161" s="31"/>
      <c r="NK161" s="31">
        <v>1.2326388888888888E-2</v>
      </c>
      <c r="NL161" s="31">
        <v>1.238425925925926E-2</v>
      </c>
      <c r="NM161" s="31"/>
      <c r="NN161" s="31"/>
      <c r="NO161" s="31"/>
      <c r="NP161" s="31"/>
      <c r="NQ161" s="31"/>
      <c r="NR161" s="31"/>
      <c r="NS161" s="31"/>
      <c r="NT161" s="31"/>
      <c r="NU161" s="31"/>
      <c r="NV161" s="31"/>
      <c r="NW161" s="31"/>
      <c r="NX161" s="31"/>
      <c r="NY161" s="31"/>
      <c r="NZ161" s="31"/>
      <c r="OA161" s="31"/>
      <c r="OB161" s="31"/>
      <c r="OC161" s="31"/>
      <c r="OD161" s="31"/>
      <c r="OE161" s="31"/>
      <c r="OF161" s="31"/>
      <c r="OG161" s="31"/>
      <c r="OH161" s="31"/>
      <c r="OI161" s="31"/>
      <c r="OJ161" s="31"/>
      <c r="OK161" s="31"/>
      <c r="OL161" s="31"/>
      <c r="OM161" s="31"/>
      <c r="ON161" s="31"/>
      <c r="OO161" s="31"/>
      <c r="OP161" s="31"/>
      <c r="OQ161" s="31"/>
      <c r="OR161" s="31"/>
      <c r="OS161" s="31"/>
      <c r="OT161" s="31"/>
      <c r="OU161" s="31"/>
      <c r="OV161" s="31"/>
      <c r="OW161" s="31"/>
      <c r="OX161" s="31"/>
      <c r="OY161" s="31"/>
      <c r="OZ161" s="31"/>
      <c r="PA161" s="31"/>
      <c r="PB161" s="31"/>
      <c r="PC161" s="31"/>
      <c r="PD161" s="31"/>
      <c r="PE161" s="31"/>
      <c r="PF161" s="31"/>
      <c r="PG161" s="31"/>
      <c r="PH161" s="31"/>
      <c r="PI161" s="31"/>
      <c r="PJ161" s="31"/>
      <c r="PK161" s="31"/>
      <c r="PL161" s="31"/>
      <c r="PM161" s="31"/>
      <c r="PN161" s="31"/>
      <c r="PO161" s="31"/>
      <c r="PP161" s="31"/>
      <c r="PQ161" s="31"/>
      <c r="PR161" s="31"/>
      <c r="PS161" s="31"/>
      <c r="PT161" s="31"/>
      <c r="PU161" s="31"/>
      <c r="PV161" s="31"/>
      <c r="PW161" s="31"/>
      <c r="PX161" s="31"/>
      <c r="PY161" s="31"/>
      <c r="PZ161" s="31"/>
      <c r="QA161" s="31"/>
      <c r="QB161" s="31"/>
      <c r="QC161" s="31"/>
      <c r="QD161" s="31"/>
      <c r="QE161" s="31"/>
      <c r="QF161" s="31"/>
      <c r="QG161" s="31"/>
      <c r="QH161" s="31"/>
      <c r="QI161" s="31"/>
      <c r="QJ161" s="31"/>
      <c r="QK161" s="31"/>
      <c r="QL161" s="31"/>
      <c r="QM161" s="31"/>
      <c r="QN161" s="31"/>
      <c r="QO161" s="31"/>
      <c r="QP161" s="31"/>
      <c r="QQ161" s="31"/>
      <c r="QR161" s="31"/>
      <c r="QS161" s="31"/>
      <c r="QT161" s="31"/>
      <c r="QU161" s="31"/>
      <c r="QV161" s="31"/>
      <c r="QW161" s="31"/>
      <c r="QX161" s="31"/>
      <c r="QY161" s="31"/>
    </row>
    <row r="162" spans="1:467" x14ac:dyDescent="0.2">
      <c r="A162" s="40" t="s">
        <v>114</v>
      </c>
      <c r="B162" s="101"/>
      <c r="C162" s="101"/>
      <c r="D162" s="101"/>
      <c r="E162" s="44" t="s">
        <v>3</v>
      </c>
      <c r="F162" s="45" t="str">
        <f t="shared" si="103"/>
        <v xml:space="preserve"> </v>
      </c>
      <c r="G162" s="45" t="str">
        <f t="shared" si="104"/>
        <v xml:space="preserve"> </v>
      </c>
      <c r="H162" s="45" t="str">
        <f t="shared" si="105"/>
        <v xml:space="preserve"> </v>
      </c>
      <c r="I162" s="45" t="str">
        <f t="shared" si="106"/>
        <v xml:space="preserve"> </v>
      </c>
      <c r="J162" s="45" t="str">
        <f t="shared" si="107"/>
        <v xml:space="preserve"> </v>
      </c>
      <c r="K162" s="45" t="str">
        <f t="shared" si="108"/>
        <v xml:space="preserve"> </v>
      </c>
      <c r="L162" s="45">
        <f t="shared" si="109"/>
        <v>1.3778935185185186E-2</v>
      </c>
      <c r="M162" s="45">
        <f t="shared" si="110"/>
        <v>1.3335262345679014E-2</v>
      </c>
      <c r="N162" s="45">
        <f t="shared" si="111"/>
        <v>1.3344907407407408E-2</v>
      </c>
      <c r="O162" s="45">
        <f t="shared" si="112"/>
        <v>1.2395833333333335E-2</v>
      </c>
      <c r="P162" s="45">
        <f t="shared" si="113"/>
        <v>1.368827160493827E-2</v>
      </c>
      <c r="Q162" s="45">
        <f t="shared" si="114"/>
        <v>1.3894675925925927E-2</v>
      </c>
      <c r="R162" s="45">
        <f t="shared" si="115"/>
        <v>1.4328703703703703E-2</v>
      </c>
      <c r="S162" s="45" t="str">
        <f t="shared" si="116"/>
        <v xml:space="preserve"> </v>
      </c>
      <c r="T162" s="45" t="str">
        <f t="shared" si="117"/>
        <v xml:space="preserve"> </v>
      </c>
      <c r="U162" s="45" t="str">
        <f t="shared" si="118"/>
        <v xml:space="preserve"> </v>
      </c>
      <c r="V162" s="45" t="str">
        <f t="shared" si="119"/>
        <v xml:space="preserve"> </v>
      </c>
      <c r="W162" s="45" t="str">
        <f t="shared" si="82"/>
        <v xml:space="preserve"> </v>
      </c>
      <c r="X162" s="92">
        <f t="shared" si="61"/>
        <v>1.2395833333333335E-2</v>
      </c>
      <c r="Y162" s="81">
        <f t="shared" si="83"/>
        <v>26</v>
      </c>
      <c r="Z162" s="98">
        <f t="shared" si="62"/>
        <v>37</v>
      </c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>
        <v>1.3587962962962963E-2</v>
      </c>
      <c r="FH162" s="31"/>
      <c r="FI162" s="31">
        <v>1.3969907407407408E-2</v>
      </c>
      <c r="FJ162" s="31">
        <v>1.3703703703703704E-2</v>
      </c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>
        <v>1.3541666666666667E-2</v>
      </c>
      <c r="FV162" s="31"/>
      <c r="FW162" s="31"/>
      <c r="FX162" s="31"/>
      <c r="FY162" s="31"/>
      <c r="FZ162" s="31">
        <v>1.2789351851851852E-2</v>
      </c>
      <c r="GA162" s="31"/>
      <c r="GB162" s="31"/>
      <c r="GC162" s="31"/>
      <c r="GD162" s="31"/>
      <c r="GE162" s="31"/>
      <c r="GF162" s="31">
        <v>1.3275462962962963E-2</v>
      </c>
      <c r="GG162" s="31">
        <v>1.3113425925925926E-2</v>
      </c>
      <c r="GH162" s="31"/>
      <c r="GI162" s="31">
        <v>1.3587962962962963E-2</v>
      </c>
      <c r="GJ162" s="31"/>
      <c r="GK162" s="31"/>
      <c r="GL162" s="31"/>
      <c r="GM162" s="31"/>
      <c r="GN162" s="31"/>
      <c r="GO162" s="31"/>
      <c r="GP162" s="31">
        <v>1.3773148148148147E-2</v>
      </c>
      <c r="GQ162" s="31">
        <v>1.2847222222222223E-2</v>
      </c>
      <c r="GR162" s="31"/>
      <c r="GS162" s="31">
        <v>1.2870370370370372E-2</v>
      </c>
      <c r="GT162" s="31"/>
      <c r="GU162" s="31"/>
      <c r="GV162" s="31"/>
      <c r="GW162" s="31"/>
      <c r="GX162" s="31"/>
      <c r="GY162" s="31"/>
      <c r="GZ162" s="31"/>
      <c r="HA162" s="31">
        <v>1.2627314814814815E-2</v>
      </c>
      <c r="HB162" s="31"/>
      <c r="HC162" s="31"/>
      <c r="HD162" s="31"/>
      <c r="HE162" s="31"/>
      <c r="HF162" s="31"/>
      <c r="HG162" s="31"/>
      <c r="HH162" s="31"/>
      <c r="HI162" s="31">
        <v>1.4606481481481482E-2</v>
      </c>
      <c r="HJ162" s="31"/>
      <c r="HK162" s="31"/>
      <c r="HL162" s="31"/>
      <c r="HM162" s="31">
        <v>1.2395833333333335E-2</v>
      </c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>
        <v>1.3877314814814815E-2</v>
      </c>
      <c r="IP162" s="31"/>
      <c r="IQ162" s="31">
        <v>1.3252314814814814E-2</v>
      </c>
      <c r="IR162" s="31"/>
      <c r="IS162" s="31">
        <v>1.3935185185185184E-2</v>
      </c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>
        <v>1.4259259259259261E-2</v>
      </c>
      <c r="JJ162" s="31"/>
      <c r="JK162" s="31">
        <v>1.4108796296296295E-2</v>
      </c>
      <c r="JL162" s="31"/>
      <c r="JM162" s="31"/>
      <c r="JN162" s="31">
        <v>1.4212962962962962E-2</v>
      </c>
      <c r="JO162" s="31">
        <v>1.4699074074074074E-2</v>
      </c>
      <c r="JP162" s="31">
        <v>1.3252314814814814E-2</v>
      </c>
      <c r="JQ162" s="31"/>
      <c r="JR162" s="31"/>
      <c r="JS162" s="31">
        <v>1.3715277777777778E-2</v>
      </c>
      <c r="JT162" s="31"/>
      <c r="JU162" s="31">
        <v>1.3506944444444445E-2</v>
      </c>
      <c r="JV162" s="31"/>
      <c r="JW162" s="31"/>
      <c r="JX162" s="31"/>
      <c r="JY162" s="31"/>
      <c r="JZ162" s="31"/>
      <c r="KA162" s="31"/>
      <c r="KB162" s="31"/>
      <c r="KC162" s="31"/>
      <c r="KD162" s="31"/>
      <c r="KE162" s="31">
        <v>1.3402777777777777E-2</v>
      </c>
      <c r="KF162" s="31"/>
      <c r="KG162" s="31"/>
      <c r="KH162" s="31"/>
      <c r="KI162" s="31"/>
      <c r="KJ162" s="31"/>
      <c r="KK162" s="31"/>
      <c r="KL162" s="31"/>
      <c r="KM162" s="31"/>
      <c r="KN162" s="31"/>
      <c r="KO162" s="31"/>
      <c r="KP162" s="31"/>
      <c r="KQ162" s="31"/>
      <c r="KR162" s="31"/>
      <c r="KS162" s="31"/>
      <c r="KT162" s="31"/>
      <c r="KU162" s="31"/>
      <c r="KV162" s="31"/>
      <c r="KW162" s="31"/>
      <c r="KX162" s="31">
        <v>1.4328703703703703E-2</v>
      </c>
      <c r="KY162" s="31"/>
      <c r="KZ162" s="31"/>
      <c r="LA162" s="31"/>
      <c r="LB162" s="31"/>
      <c r="LC162" s="31"/>
      <c r="LD162" s="31"/>
      <c r="LE162" s="31"/>
      <c r="LF162" s="31"/>
      <c r="LG162" s="31"/>
      <c r="LH162" s="31"/>
      <c r="LI162" s="31"/>
      <c r="LJ162" s="31"/>
      <c r="LK162" s="31"/>
      <c r="LL162" s="31"/>
      <c r="LM162" s="31"/>
      <c r="LN162" s="31"/>
      <c r="LO162" s="31"/>
      <c r="LP162" s="31"/>
      <c r="LQ162" s="31"/>
      <c r="LR162" s="31"/>
      <c r="LS162" s="31"/>
      <c r="LT162" s="31"/>
      <c r="LU162" s="31"/>
      <c r="LV162" s="31"/>
      <c r="LW162" s="31"/>
      <c r="LX162" s="31"/>
      <c r="LY162" s="31"/>
      <c r="LZ162" s="31"/>
      <c r="MA162" s="31"/>
      <c r="MB162" s="31"/>
      <c r="MC162" s="31"/>
      <c r="MD162" s="31"/>
      <c r="ME162" s="31"/>
      <c r="MF162" s="31"/>
      <c r="MG162" s="31"/>
      <c r="MH162" s="31"/>
      <c r="MI162" s="31"/>
      <c r="MJ162" s="31"/>
      <c r="MK162" s="31"/>
      <c r="ML162" s="31"/>
      <c r="MM162" s="31"/>
      <c r="MN162" s="31"/>
      <c r="MO162" s="31"/>
      <c r="MP162" s="31"/>
      <c r="MQ162" s="31"/>
      <c r="MR162" s="31"/>
      <c r="MS162" s="31"/>
      <c r="MT162" s="31"/>
      <c r="MU162" s="31"/>
      <c r="MV162" s="31"/>
      <c r="MW162" s="31"/>
      <c r="MX162" s="31"/>
      <c r="MY162" s="31"/>
      <c r="MZ162" s="31"/>
      <c r="NA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  <c r="NN162" s="31"/>
      <c r="NO162" s="31"/>
      <c r="NP162" s="31"/>
      <c r="NQ162" s="31"/>
      <c r="NR162" s="31"/>
      <c r="NS162" s="31"/>
      <c r="NT162" s="31"/>
      <c r="NU162" s="31"/>
      <c r="NV162" s="31"/>
      <c r="NW162" s="31"/>
      <c r="NX162" s="31"/>
      <c r="NY162" s="31"/>
      <c r="NZ162" s="31"/>
      <c r="OA162" s="31"/>
      <c r="OB162" s="31"/>
      <c r="OC162" s="31"/>
      <c r="OD162" s="31"/>
      <c r="OE162" s="31"/>
      <c r="OF162" s="31"/>
      <c r="OG162" s="31"/>
      <c r="OH162" s="31"/>
      <c r="OI162" s="31"/>
      <c r="OJ162" s="31"/>
      <c r="OK162" s="31"/>
      <c r="OL162" s="31"/>
      <c r="OM162" s="31"/>
      <c r="ON162" s="31"/>
      <c r="OO162" s="31"/>
      <c r="OP162" s="31"/>
      <c r="OQ162" s="31"/>
      <c r="OR162" s="31"/>
      <c r="OS162" s="31"/>
      <c r="OT162" s="31"/>
      <c r="OU162" s="31"/>
      <c r="OV162" s="31"/>
      <c r="OW162" s="31"/>
      <c r="OX162" s="31"/>
      <c r="OY162" s="31"/>
      <c r="OZ162" s="31"/>
      <c r="PA162" s="31"/>
      <c r="PB162" s="31"/>
      <c r="PC162" s="31"/>
      <c r="PD162" s="31"/>
      <c r="PE162" s="31"/>
      <c r="PF162" s="31"/>
      <c r="PG162" s="31"/>
      <c r="PH162" s="31"/>
      <c r="PI162" s="31"/>
      <c r="PJ162" s="31"/>
      <c r="PK162" s="31"/>
      <c r="PL162" s="31"/>
      <c r="PM162" s="31"/>
      <c r="PN162" s="31"/>
      <c r="PO162" s="31"/>
      <c r="PP162" s="31"/>
      <c r="PQ162" s="31"/>
      <c r="PR162" s="31"/>
      <c r="PS162" s="31"/>
      <c r="PT162" s="31"/>
      <c r="PU162" s="31"/>
      <c r="PV162" s="31"/>
      <c r="PW162" s="31"/>
      <c r="PX162" s="31"/>
      <c r="PY162" s="31"/>
      <c r="PZ162" s="31"/>
      <c r="QA162" s="31"/>
      <c r="QB162" s="31"/>
      <c r="QC162" s="31"/>
      <c r="QD162" s="31"/>
      <c r="QE162" s="31"/>
      <c r="QF162" s="31"/>
      <c r="QG162" s="31"/>
      <c r="QH162" s="31"/>
      <c r="QI162" s="31"/>
      <c r="QJ162" s="31"/>
      <c r="QK162" s="31"/>
      <c r="QL162" s="31"/>
      <c r="QM162" s="31"/>
      <c r="QN162" s="31"/>
      <c r="QO162" s="31"/>
      <c r="QP162" s="31"/>
      <c r="QQ162" s="31"/>
      <c r="QR162" s="31"/>
      <c r="QS162" s="31"/>
      <c r="QT162" s="31"/>
      <c r="QU162" s="31"/>
      <c r="QV162" s="31"/>
      <c r="QW162" s="31"/>
      <c r="QX162" s="31"/>
      <c r="QY162" s="31"/>
    </row>
    <row r="163" spans="1:467" x14ac:dyDescent="0.2">
      <c r="A163" s="40" t="s">
        <v>135</v>
      </c>
      <c r="B163" s="101"/>
      <c r="C163" s="101"/>
      <c r="D163" s="101"/>
      <c r="E163" s="44" t="s">
        <v>3</v>
      </c>
      <c r="F163" s="45" t="str">
        <f t="shared" si="103"/>
        <v xml:space="preserve"> </v>
      </c>
      <c r="G163" s="45" t="str">
        <f t="shared" si="104"/>
        <v xml:space="preserve"> </v>
      </c>
      <c r="H163" s="45" t="str">
        <f t="shared" si="105"/>
        <v xml:space="preserve"> </v>
      </c>
      <c r="I163" s="45" t="str">
        <f t="shared" si="106"/>
        <v xml:space="preserve"> </v>
      </c>
      <c r="J163" s="45" t="str">
        <f t="shared" si="107"/>
        <v xml:space="preserve"> </v>
      </c>
      <c r="K163" s="45" t="str">
        <f t="shared" si="108"/>
        <v xml:space="preserve"> </v>
      </c>
      <c r="L163" s="45">
        <f t="shared" si="109"/>
        <v>1.3292650462962963E-2</v>
      </c>
      <c r="M163" s="45">
        <f t="shared" si="110"/>
        <v>1.2895833333333332E-2</v>
      </c>
      <c r="N163" s="45">
        <f t="shared" si="111"/>
        <v>1.3614004629629629E-2</v>
      </c>
      <c r="O163" s="45" t="str">
        <f t="shared" si="112"/>
        <v xml:space="preserve"> </v>
      </c>
      <c r="P163" s="45" t="str">
        <f t="shared" si="113"/>
        <v xml:space="preserve"> </v>
      </c>
      <c r="Q163" s="45" t="str">
        <f t="shared" si="114"/>
        <v xml:space="preserve"> </v>
      </c>
      <c r="R163" s="45" t="str">
        <f t="shared" si="115"/>
        <v xml:space="preserve"> </v>
      </c>
      <c r="S163" s="45" t="str">
        <f t="shared" si="116"/>
        <v xml:space="preserve"> </v>
      </c>
      <c r="T163" s="45" t="str">
        <f t="shared" si="117"/>
        <v xml:space="preserve"> </v>
      </c>
      <c r="U163" s="45" t="str">
        <f t="shared" si="118"/>
        <v xml:space="preserve"> </v>
      </c>
      <c r="V163" s="45" t="str">
        <f t="shared" si="119"/>
        <v xml:space="preserve"> </v>
      </c>
      <c r="W163" s="45" t="str">
        <f t="shared" si="82"/>
        <v xml:space="preserve"> </v>
      </c>
      <c r="X163" s="92">
        <f t="shared" si="61"/>
        <v>1.2418981481481482E-2</v>
      </c>
      <c r="Y163" s="81">
        <f t="shared" si="83"/>
        <v>16</v>
      </c>
      <c r="Z163" s="98">
        <f t="shared" si="62"/>
        <v>19</v>
      </c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 t="s">
        <v>86</v>
      </c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>
        <v>1.3934143518518518E-2</v>
      </c>
      <c r="EQ163" s="31"/>
      <c r="ER163" s="31"/>
      <c r="ES163" s="31"/>
      <c r="ET163" s="31">
        <v>1.306712962962963E-2</v>
      </c>
      <c r="EU163" s="31"/>
      <c r="EV163" s="31"/>
      <c r="EW163" s="31">
        <v>1.2939814814814814E-2</v>
      </c>
      <c r="EX163" s="31"/>
      <c r="EY163" s="31"/>
      <c r="EZ163" s="31"/>
      <c r="FA163" s="31"/>
      <c r="FB163" s="31"/>
      <c r="FC163" s="31">
        <v>1.3368055555555557E-2</v>
      </c>
      <c r="FD163" s="31"/>
      <c r="FE163" s="31"/>
      <c r="FF163" s="31"/>
      <c r="FG163" s="31"/>
      <c r="FH163" s="31">
        <v>1.3495370370370371E-2</v>
      </c>
      <c r="FI163" s="31">
        <v>1.2951388888888887E-2</v>
      </c>
      <c r="FJ163" s="31"/>
      <c r="FK163" s="31"/>
      <c r="FL163" s="31"/>
      <c r="FM163" s="31"/>
      <c r="FN163" s="31"/>
      <c r="FO163" s="31"/>
      <c r="FP163" s="31">
        <v>1.2962962962962963E-2</v>
      </c>
      <c r="FQ163" s="31"/>
      <c r="FR163" s="31"/>
      <c r="FS163" s="31">
        <v>1.329861111111111E-2</v>
      </c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>
        <v>1.2418981481481482E-2</v>
      </c>
      <c r="GG163" s="31">
        <v>1.2777777777777777E-2</v>
      </c>
      <c r="GH163" s="31"/>
      <c r="GI163" s="31">
        <v>1.3020833333333334E-2</v>
      </c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>
        <v>1.315972222222222E-2</v>
      </c>
      <c r="HC163" s="31"/>
      <c r="HD163" s="31"/>
      <c r="HE163" s="31"/>
      <c r="HF163" s="31">
        <v>1.3425925925925924E-2</v>
      </c>
      <c r="HG163" s="31"/>
      <c r="HH163" s="31">
        <v>1.3854166666666666E-2</v>
      </c>
      <c r="HI163" s="31">
        <v>1.4016203703703704E-2</v>
      </c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/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/>
      <c r="MC163" s="31"/>
      <c r="MD163" s="31"/>
      <c r="ME163" s="31"/>
      <c r="MF163" s="31"/>
      <c r="MG163" s="31"/>
      <c r="MH163" s="31"/>
      <c r="MI163" s="31"/>
      <c r="MJ163" s="31"/>
      <c r="MK163" s="31"/>
      <c r="ML163" s="31"/>
      <c r="MM163" s="31"/>
      <c r="MN163" s="31"/>
      <c r="MO163" s="31"/>
      <c r="MP163" s="31"/>
      <c r="MQ163" s="31"/>
      <c r="MR163" s="31"/>
      <c r="MS163" s="31"/>
      <c r="MT163" s="31"/>
      <c r="MU163" s="31"/>
      <c r="MV163" s="31"/>
      <c r="MW163" s="31"/>
      <c r="MX163" s="31"/>
      <c r="MY163" s="31"/>
      <c r="MZ163" s="31"/>
      <c r="NA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  <c r="NN163" s="31"/>
      <c r="NO163" s="31"/>
      <c r="NP163" s="31"/>
      <c r="NQ163" s="31"/>
      <c r="NR163" s="31"/>
      <c r="NS163" s="31"/>
      <c r="NT163" s="31"/>
      <c r="NU163" s="31"/>
      <c r="NV163" s="31"/>
      <c r="NW163" s="31"/>
      <c r="NX163" s="31"/>
      <c r="NY163" s="31"/>
      <c r="NZ163" s="31"/>
      <c r="OA163" s="31"/>
      <c r="OB163" s="31"/>
      <c r="OC163" s="31"/>
      <c r="OD163" s="31"/>
      <c r="OE163" s="31"/>
      <c r="OF163" s="31"/>
      <c r="OG163" s="31"/>
      <c r="OH163" s="31"/>
      <c r="OI163" s="31"/>
      <c r="OJ163" s="31"/>
      <c r="OK163" s="31"/>
      <c r="OL163" s="31"/>
      <c r="OM163" s="31"/>
      <c r="ON163" s="31"/>
      <c r="OO163" s="31"/>
      <c r="OP163" s="31"/>
      <c r="OQ163" s="31"/>
      <c r="OR163" s="31"/>
      <c r="OS163" s="31"/>
      <c r="OT163" s="31"/>
      <c r="OU163" s="31"/>
      <c r="OV163" s="31"/>
      <c r="OW163" s="31"/>
      <c r="OX163" s="31"/>
      <c r="OY163" s="31"/>
      <c r="OZ163" s="31"/>
      <c r="PA163" s="31"/>
      <c r="PB163" s="31"/>
      <c r="PC163" s="31"/>
      <c r="PD163" s="31"/>
      <c r="PE163" s="31"/>
      <c r="PF163" s="31"/>
      <c r="PG163" s="31"/>
      <c r="PH163" s="31"/>
      <c r="PI163" s="31"/>
      <c r="PJ163" s="31"/>
      <c r="PK163" s="31"/>
      <c r="PL163" s="31"/>
      <c r="PM163" s="31"/>
      <c r="PN163" s="31"/>
      <c r="PO163" s="31"/>
      <c r="PP163" s="31"/>
      <c r="PQ163" s="31"/>
      <c r="PR163" s="31"/>
      <c r="PS163" s="31"/>
      <c r="PT163" s="31"/>
      <c r="PU163" s="31"/>
      <c r="PV163" s="31"/>
      <c r="PW163" s="31"/>
      <c r="PX163" s="31"/>
      <c r="PY163" s="31"/>
      <c r="PZ163" s="31"/>
      <c r="QA163" s="31"/>
      <c r="QB163" s="31"/>
      <c r="QC163" s="31"/>
      <c r="QD163" s="31"/>
      <c r="QE163" s="31"/>
      <c r="QF163" s="31"/>
      <c r="QG163" s="31"/>
      <c r="QH163" s="31"/>
      <c r="QI163" s="31"/>
      <c r="QJ163" s="31"/>
      <c r="QK163" s="31"/>
      <c r="QL163" s="31"/>
      <c r="QM163" s="31"/>
      <c r="QN163" s="31"/>
      <c r="QO163" s="31"/>
      <c r="QP163" s="31"/>
      <c r="QQ163" s="31"/>
      <c r="QR163" s="31"/>
      <c r="QS163" s="31"/>
      <c r="QT163" s="31"/>
      <c r="QU163" s="31"/>
      <c r="QV163" s="31"/>
      <c r="QW163" s="31"/>
      <c r="QX163" s="31"/>
      <c r="QY163" s="31"/>
    </row>
    <row r="164" spans="1:467" x14ac:dyDescent="0.2">
      <c r="A164" s="40" t="s">
        <v>225</v>
      </c>
      <c r="B164" s="101"/>
      <c r="C164" s="101"/>
      <c r="D164" s="101"/>
      <c r="E164" s="44" t="s">
        <v>3</v>
      </c>
      <c r="F164" s="45" t="str">
        <f t="shared" si="103"/>
        <v xml:space="preserve"> </v>
      </c>
      <c r="G164" s="45" t="str">
        <f t="shared" si="104"/>
        <v xml:space="preserve"> </v>
      </c>
      <c r="H164" s="45" t="str">
        <f t="shared" si="105"/>
        <v xml:space="preserve"> </v>
      </c>
      <c r="I164" s="45" t="str">
        <f t="shared" si="106"/>
        <v xml:space="preserve"> </v>
      </c>
      <c r="J164" s="45" t="str">
        <f t="shared" si="107"/>
        <v xml:space="preserve"> </v>
      </c>
      <c r="K164" s="45" t="str">
        <f t="shared" si="108"/>
        <v xml:space="preserve"> </v>
      </c>
      <c r="L164" s="45" t="str">
        <f t="shared" si="109"/>
        <v xml:space="preserve"> </v>
      </c>
      <c r="M164" s="45" t="str">
        <f t="shared" si="110"/>
        <v xml:space="preserve"> </v>
      </c>
      <c r="N164" s="45">
        <f t="shared" si="111"/>
        <v>1.5281635802469138E-2</v>
      </c>
      <c r="O164" s="45">
        <f t="shared" si="112"/>
        <v>1.3972222222222223E-2</v>
      </c>
      <c r="P164" s="45">
        <f t="shared" si="113"/>
        <v>1.2619226358882031E-2</v>
      </c>
      <c r="Q164" s="45">
        <f t="shared" si="114"/>
        <v>1.2708333333333334E-2</v>
      </c>
      <c r="R164" s="45" t="str">
        <f t="shared" si="115"/>
        <v xml:space="preserve"> </v>
      </c>
      <c r="S164" s="45" t="str">
        <f t="shared" si="116"/>
        <v xml:space="preserve"> </v>
      </c>
      <c r="T164" s="45" t="str">
        <f t="shared" si="117"/>
        <v xml:space="preserve"> </v>
      </c>
      <c r="U164" s="45" t="str">
        <f t="shared" si="118"/>
        <v xml:space="preserve"> </v>
      </c>
      <c r="V164" s="45" t="str">
        <f t="shared" si="119"/>
        <v xml:space="preserve"> </v>
      </c>
      <c r="W164" s="45" t="str">
        <f t="shared" si="82"/>
        <v xml:space="preserve"> </v>
      </c>
      <c r="X164" s="92">
        <f t="shared" si="61"/>
        <v>1.2442129629629629E-2</v>
      </c>
      <c r="Y164" s="81">
        <f t="shared" si="83"/>
        <v>25</v>
      </c>
      <c r="Z164" s="98">
        <f t="shared" ref="Z164:Z197" si="120">SUMIF($A$4:$A$348,A164,$Y$4:$Y$348)+SUMIF($B$4:$B$348,A164,$Y$4:$Y$348)+SUMIF($C$4:$C$348,A164,$Y$4:$Y$348)+SUMIF($D$4:$D$348,A164,$Y$4:$Y$348)</f>
        <v>28</v>
      </c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>
        <v>1.6643518518518519E-2</v>
      </c>
      <c r="GL164" s="31">
        <v>1.5613425925925926E-2</v>
      </c>
      <c r="GM164" s="31">
        <v>1.5162037037037036E-2</v>
      </c>
      <c r="GN164" s="31"/>
      <c r="GO164" s="31" t="s">
        <v>167</v>
      </c>
      <c r="GP164" s="31">
        <v>1.5787037037037037E-2</v>
      </c>
      <c r="GQ164" s="31">
        <v>1.4502314814814815E-2</v>
      </c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137">
        <v>1.4780092592592595E-2</v>
      </c>
      <c r="HC164" s="31"/>
      <c r="HD164" s="31"/>
      <c r="HE164" s="31">
        <v>1.4432870370370372E-2</v>
      </c>
      <c r="HF164" s="31"/>
      <c r="HG164" s="31"/>
      <c r="HH164" s="31">
        <v>1.525462962962963E-2</v>
      </c>
      <c r="HI164" s="31">
        <v>1.5358796296296296E-2</v>
      </c>
      <c r="HJ164" s="31"/>
      <c r="HK164" s="31"/>
      <c r="HL164" s="31">
        <v>1.3946759259259258E-2</v>
      </c>
      <c r="HM164" s="31">
        <v>1.4317129629629631E-2</v>
      </c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>
        <v>1.5486111111111112E-2</v>
      </c>
      <c r="ID164" s="31"/>
      <c r="IE164" s="31"/>
      <c r="IF164" s="31"/>
      <c r="IG164" s="31">
        <v>1.2847222222222223E-2</v>
      </c>
      <c r="IH164" s="31">
        <v>1.3263888888888889E-2</v>
      </c>
      <c r="II164" s="31"/>
      <c r="IJ164" s="31"/>
      <c r="IK164" s="31">
        <v>1.2812499999999999E-2</v>
      </c>
      <c r="IL164" s="31">
        <v>1.247685185185185E-2</v>
      </c>
      <c r="IM164" s="31">
        <v>1.2777777777777777E-2</v>
      </c>
      <c r="IN164" s="31"/>
      <c r="IO164" s="31">
        <v>1.275462962962963E-2</v>
      </c>
      <c r="IP164" s="31">
        <v>1.2569444444444446E-2</v>
      </c>
      <c r="IQ164" s="31"/>
      <c r="IR164" s="31">
        <v>1.2442129629629629E-2</v>
      </c>
      <c r="IS164" s="31"/>
      <c r="IT164" s="31"/>
      <c r="IU164" s="31">
        <v>1.247685185185185E-2</v>
      </c>
      <c r="IV164" s="31"/>
      <c r="IW164" s="31"/>
      <c r="IX164" s="31"/>
      <c r="IY164" s="31"/>
      <c r="IZ164" s="31"/>
      <c r="JA164" s="31"/>
      <c r="JB164" s="31">
        <v>1.2731481481481481E-2</v>
      </c>
      <c r="JC164" s="31"/>
      <c r="JD164" s="31"/>
      <c r="JE164" s="31"/>
      <c r="JF164" s="31"/>
      <c r="JG164" s="31">
        <v>1.2531370563271606E-2</v>
      </c>
      <c r="JH164" s="31"/>
      <c r="JI164" s="31"/>
      <c r="JJ164" s="31"/>
      <c r="JK164" s="31"/>
      <c r="JL164" s="31"/>
      <c r="JM164" s="31"/>
      <c r="JN164" s="31">
        <v>1.2708333333333334E-2</v>
      </c>
      <c r="JO164" s="31"/>
      <c r="JP164" s="31"/>
      <c r="JQ164" s="31"/>
      <c r="JR164" s="31"/>
      <c r="JS164" s="31"/>
      <c r="JT164" s="31"/>
      <c r="JU164" s="31"/>
      <c r="JV164" s="31"/>
      <c r="JW164" s="31"/>
      <c r="JX164" s="31"/>
      <c r="JY164" s="31"/>
      <c r="JZ164" s="31"/>
      <c r="KA164" s="31"/>
      <c r="KB164" s="31"/>
      <c r="KC164" s="31"/>
      <c r="KD164" s="31"/>
      <c r="KE164" s="31"/>
      <c r="KF164" s="31"/>
      <c r="KG164" s="31"/>
      <c r="KH164" s="31"/>
      <c r="KI164" s="31"/>
      <c r="KJ164" s="31"/>
      <c r="KK164" s="31"/>
      <c r="KL164" s="31"/>
      <c r="KM164" s="31"/>
      <c r="KN164" s="31"/>
      <c r="KO164" s="31"/>
      <c r="KP164" s="31"/>
      <c r="KQ164" s="31"/>
      <c r="KR164" s="31"/>
      <c r="KS164" s="31"/>
      <c r="KT164" s="31"/>
      <c r="KU164" s="31"/>
      <c r="KV164" s="31"/>
      <c r="KW164" s="31"/>
      <c r="KX164" s="31"/>
      <c r="KY164" s="31"/>
      <c r="KZ164" s="31"/>
      <c r="LA164" s="31"/>
      <c r="LB164" s="31"/>
      <c r="LC164" s="31"/>
      <c r="LD164" s="31"/>
      <c r="LE164" s="31"/>
      <c r="LF164" s="31"/>
      <c r="LG164" s="31"/>
      <c r="LH164" s="31"/>
      <c r="LI164" s="31"/>
      <c r="LJ164" s="31"/>
      <c r="LK164" s="31"/>
      <c r="LL164" s="31"/>
      <c r="LM164" s="31"/>
      <c r="LN164" s="31"/>
      <c r="LO164" s="31"/>
      <c r="LP164" s="31"/>
      <c r="LQ164" s="31"/>
      <c r="LR164" s="31"/>
      <c r="LS164" s="31"/>
      <c r="LT164" s="31"/>
      <c r="LU164" s="31"/>
      <c r="LV164" s="31"/>
      <c r="LW164" s="31"/>
      <c r="LX164" s="31"/>
      <c r="LY164" s="31"/>
      <c r="LZ164" s="31"/>
      <c r="MA164" s="31"/>
      <c r="MB164" s="31"/>
      <c r="MC164" s="31"/>
      <c r="MD164" s="31"/>
      <c r="ME164" s="31"/>
      <c r="MF164" s="31"/>
      <c r="MG164" s="31"/>
      <c r="MH164" s="31"/>
      <c r="MI164" s="31"/>
      <c r="MJ164" s="31"/>
      <c r="MK164" s="31"/>
      <c r="ML164" s="31"/>
      <c r="MM164" s="31"/>
      <c r="MN164" s="31"/>
      <c r="MO164" s="31"/>
      <c r="MP164" s="31"/>
      <c r="MQ164" s="31"/>
      <c r="MR164" s="31"/>
      <c r="MS164" s="31"/>
      <c r="MT164" s="31"/>
      <c r="MU164" s="31"/>
      <c r="MV164" s="31"/>
      <c r="MW164" s="31"/>
      <c r="MX164" s="31"/>
      <c r="MY164" s="31"/>
      <c r="MZ164" s="31"/>
      <c r="NA164" s="31"/>
      <c r="NB164" s="31"/>
      <c r="NC164" s="31"/>
      <c r="ND164" s="31"/>
      <c r="NE164" s="31"/>
      <c r="NF164" s="31"/>
      <c r="NG164" s="31"/>
      <c r="NH164" s="31"/>
      <c r="NI164" s="31"/>
      <c r="NJ164" s="31"/>
      <c r="NK164" s="31"/>
      <c r="NL164" s="31"/>
      <c r="NM164" s="31"/>
      <c r="NN164" s="31"/>
      <c r="NO164" s="31"/>
      <c r="NP164" s="31"/>
      <c r="NQ164" s="31"/>
      <c r="NR164" s="31"/>
      <c r="NS164" s="31"/>
      <c r="NT164" s="31"/>
      <c r="NU164" s="31"/>
      <c r="NV164" s="31"/>
      <c r="NW164" s="31"/>
      <c r="NX164" s="31"/>
      <c r="NY164" s="31"/>
      <c r="NZ164" s="31"/>
      <c r="OA164" s="31"/>
      <c r="OB164" s="31"/>
      <c r="OC164" s="31"/>
      <c r="OD164" s="31"/>
      <c r="OE164" s="31"/>
      <c r="OF164" s="31"/>
      <c r="OG164" s="31"/>
      <c r="OH164" s="31"/>
      <c r="OI164" s="31"/>
      <c r="OJ164" s="31"/>
      <c r="OK164" s="31"/>
      <c r="OL164" s="31"/>
      <c r="OM164" s="31"/>
      <c r="ON164" s="31"/>
      <c r="OO164" s="31"/>
      <c r="OP164" s="31"/>
      <c r="OQ164" s="31"/>
      <c r="OR164" s="31"/>
      <c r="OS164" s="31"/>
      <c r="OT164" s="31"/>
      <c r="OU164" s="31"/>
      <c r="OV164" s="31"/>
      <c r="OW164" s="31"/>
      <c r="OX164" s="31"/>
      <c r="OY164" s="31"/>
      <c r="OZ164" s="31"/>
      <c r="PA164" s="31"/>
      <c r="PB164" s="31"/>
      <c r="PC164" s="31"/>
      <c r="PD164" s="31"/>
      <c r="PE164" s="31"/>
      <c r="PF164" s="31"/>
      <c r="PG164" s="31"/>
      <c r="PH164" s="31"/>
      <c r="PI164" s="31"/>
      <c r="PJ164" s="31"/>
      <c r="PK164" s="31"/>
      <c r="PL164" s="31"/>
      <c r="PM164" s="31"/>
      <c r="PN164" s="31"/>
      <c r="PO164" s="31"/>
      <c r="PP164" s="31"/>
      <c r="PQ164" s="31"/>
      <c r="PR164" s="31"/>
      <c r="PS164" s="31"/>
      <c r="PT164" s="31"/>
      <c r="PU164" s="31"/>
      <c r="PV164" s="31"/>
      <c r="PW164" s="31"/>
      <c r="PX164" s="31"/>
      <c r="PY164" s="31"/>
      <c r="PZ164" s="31"/>
      <c r="QA164" s="31"/>
      <c r="QB164" s="31"/>
      <c r="QC164" s="31"/>
      <c r="QD164" s="31"/>
      <c r="QE164" s="31"/>
      <c r="QF164" s="31"/>
      <c r="QG164" s="31"/>
      <c r="QH164" s="31"/>
      <c r="QI164" s="31"/>
      <c r="QJ164" s="31"/>
      <c r="QK164" s="31"/>
      <c r="QL164" s="31"/>
      <c r="QM164" s="31"/>
      <c r="QN164" s="31"/>
      <c r="QO164" s="31"/>
      <c r="QP164" s="31"/>
      <c r="QQ164" s="31"/>
      <c r="QR164" s="31"/>
      <c r="QS164" s="31"/>
      <c r="QT164" s="31"/>
      <c r="QU164" s="31"/>
      <c r="QV164" s="31"/>
      <c r="QW164" s="31"/>
      <c r="QX164" s="31"/>
      <c r="QY164" s="31"/>
    </row>
    <row r="165" spans="1:467" x14ac:dyDescent="0.2">
      <c r="A165" s="40" t="s">
        <v>179</v>
      </c>
      <c r="B165" s="101"/>
      <c r="C165" s="101"/>
      <c r="D165" s="101"/>
      <c r="E165" s="44" t="s">
        <v>3</v>
      </c>
      <c r="F165" s="45" t="str">
        <f t="shared" si="103"/>
        <v xml:space="preserve"> </v>
      </c>
      <c r="G165" s="45" t="str">
        <f t="shared" si="104"/>
        <v xml:space="preserve"> </v>
      </c>
      <c r="H165" s="45" t="str">
        <f t="shared" si="105"/>
        <v xml:space="preserve"> </v>
      </c>
      <c r="I165" s="45" t="str">
        <f t="shared" si="106"/>
        <v xml:space="preserve"> </v>
      </c>
      <c r="J165" s="45" t="str">
        <f t="shared" si="107"/>
        <v xml:space="preserve"> </v>
      </c>
      <c r="K165" s="45" t="str">
        <f t="shared" si="108"/>
        <v xml:space="preserve"> </v>
      </c>
      <c r="L165" s="45" t="str">
        <f t="shared" si="109"/>
        <v xml:space="preserve"> </v>
      </c>
      <c r="M165" s="45" t="str">
        <f t="shared" si="110"/>
        <v xml:space="preserve"> </v>
      </c>
      <c r="N165" s="45">
        <f t="shared" si="111"/>
        <v>1.5162037037037036E-2</v>
      </c>
      <c r="O165" s="45">
        <f t="shared" si="112"/>
        <v>1.5462962962962963E-2</v>
      </c>
      <c r="P165" s="45">
        <f t="shared" si="113"/>
        <v>1.3633826609347444E-2</v>
      </c>
      <c r="Q165" s="45">
        <f t="shared" si="114"/>
        <v>1.3078703703703703E-2</v>
      </c>
      <c r="R165" s="45">
        <f t="shared" si="115"/>
        <v>1.2499999999999999E-2</v>
      </c>
      <c r="S165" s="45" t="str">
        <f t="shared" si="116"/>
        <v xml:space="preserve"> </v>
      </c>
      <c r="T165" s="45" t="str">
        <f t="shared" si="117"/>
        <v xml:space="preserve"> </v>
      </c>
      <c r="U165" s="45">
        <f t="shared" si="118"/>
        <v>1.4427083333333333E-2</v>
      </c>
      <c r="V165" s="45">
        <f t="shared" si="119"/>
        <v>1.4525462962962964E-2</v>
      </c>
      <c r="W165" s="45">
        <f t="shared" si="82"/>
        <v>1.4091435185185186E-2</v>
      </c>
      <c r="X165" s="92">
        <f t="shared" si="61"/>
        <v>1.2442129629629629E-2</v>
      </c>
      <c r="Y165" s="81">
        <f t="shared" si="83"/>
        <v>25</v>
      </c>
      <c r="Z165" s="98">
        <f t="shared" si="120"/>
        <v>32</v>
      </c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>
        <v>1.6099537037037037E-2</v>
      </c>
      <c r="HC165" s="31"/>
      <c r="HD165" s="31"/>
      <c r="HE165" s="31">
        <v>1.4583333333333332E-2</v>
      </c>
      <c r="HF165" s="31">
        <v>1.480324074074074E-2</v>
      </c>
      <c r="HG165" s="31"/>
      <c r="HH165" s="31" t="s">
        <v>86</v>
      </c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>
        <v>1.5462962962962963E-2</v>
      </c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>
        <v>1.3599537037037037E-2</v>
      </c>
      <c r="IL165" s="31">
        <v>1.3912037037037037E-2</v>
      </c>
      <c r="IM165" s="31"/>
      <c r="IN165" s="31"/>
      <c r="IO165" s="31"/>
      <c r="IP165" s="31">
        <v>1.4293981481481482E-2</v>
      </c>
      <c r="IQ165" s="31"/>
      <c r="IR165" s="31">
        <v>1.3310185185185187E-2</v>
      </c>
      <c r="IS165" s="31"/>
      <c r="IT165" s="31"/>
      <c r="IU165" s="31"/>
      <c r="IV165" s="31"/>
      <c r="IW165" s="31"/>
      <c r="IX165" s="31"/>
      <c r="IY165" s="31"/>
      <c r="IZ165" s="31"/>
      <c r="JA165" s="31"/>
      <c r="JB165" s="31">
        <v>1.3738425925925926E-2</v>
      </c>
      <c r="JC165" s="31"/>
      <c r="JD165" s="31"/>
      <c r="JE165" s="31"/>
      <c r="JF165" s="31">
        <v>1.3425925925925924E-2</v>
      </c>
      <c r="JG165" s="31">
        <v>1.3156693672839507E-2</v>
      </c>
      <c r="JH165" s="31"/>
      <c r="JI165" s="31">
        <v>1.2847222222222223E-2</v>
      </c>
      <c r="JJ165" s="31"/>
      <c r="JK165" s="31"/>
      <c r="JL165" s="31"/>
      <c r="JM165" s="31"/>
      <c r="JN165" s="31">
        <v>1.3460648148148147E-2</v>
      </c>
      <c r="JO165" s="31"/>
      <c r="JP165" s="31"/>
      <c r="JQ165" s="31"/>
      <c r="JR165" s="31"/>
      <c r="JS165" s="31">
        <v>1.275462962962963E-2</v>
      </c>
      <c r="JT165" s="31"/>
      <c r="JU165" s="31"/>
      <c r="JV165" s="31"/>
      <c r="JW165" s="31">
        <v>1.3888888888888888E-2</v>
      </c>
      <c r="JX165" s="31"/>
      <c r="JY165" s="31"/>
      <c r="JZ165" s="31"/>
      <c r="KA165" s="31"/>
      <c r="KB165" s="31"/>
      <c r="KC165" s="31"/>
      <c r="KD165" s="31"/>
      <c r="KE165" s="31"/>
      <c r="KF165" s="31">
        <v>1.2442129629629629E-2</v>
      </c>
      <c r="KG165" s="31"/>
      <c r="KH165" s="31"/>
      <c r="KI165" s="31"/>
      <c r="KJ165" s="31"/>
      <c r="KK165" s="31"/>
      <c r="KL165" s="31"/>
      <c r="KM165" s="31"/>
      <c r="KN165" s="31"/>
      <c r="KO165" s="31"/>
      <c r="KP165" s="31"/>
      <c r="KQ165" s="31"/>
      <c r="KR165" s="31"/>
      <c r="KS165" s="31"/>
      <c r="KT165" s="31"/>
      <c r="KU165" s="31"/>
      <c r="KV165" s="31"/>
      <c r="KW165" s="31"/>
      <c r="KX165" s="31"/>
      <c r="KY165" s="31"/>
      <c r="KZ165" s="31"/>
      <c r="LA165" s="31"/>
      <c r="LB165" s="31"/>
      <c r="LC165" s="31"/>
      <c r="LD165" s="31"/>
      <c r="LE165" s="31"/>
      <c r="LF165" s="31">
        <v>1.2499999999999999E-2</v>
      </c>
      <c r="LG165" s="31"/>
      <c r="LH165" s="31"/>
      <c r="LI165" s="31"/>
      <c r="LJ165" s="31"/>
      <c r="LK165" s="31"/>
      <c r="LL165" s="31"/>
      <c r="LM165" s="31"/>
      <c r="LN165" s="31"/>
      <c r="LO165" s="31"/>
      <c r="LP165" s="31"/>
      <c r="LQ165" s="31"/>
      <c r="LR165" s="31"/>
      <c r="LS165" s="31"/>
      <c r="LT165" s="31"/>
      <c r="LU165" s="31"/>
      <c r="LV165" s="31"/>
      <c r="LW165" s="31"/>
      <c r="LX165" s="31"/>
      <c r="LY165" s="31"/>
      <c r="LZ165" s="31"/>
      <c r="MA165" s="31"/>
      <c r="MB165" s="31"/>
      <c r="MC165" s="31"/>
      <c r="MD165" s="31"/>
      <c r="ME165" s="31"/>
      <c r="MF165" s="31"/>
      <c r="MG165" s="31"/>
      <c r="MH165" s="31"/>
      <c r="MI165" s="31"/>
      <c r="MJ165" s="31"/>
      <c r="MK165" s="31"/>
      <c r="ML165" s="31"/>
      <c r="MM165" s="31"/>
      <c r="MN165" s="31"/>
      <c r="MO165" s="31"/>
      <c r="MP165" s="31"/>
      <c r="MQ165" s="31"/>
      <c r="MR165" s="31"/>
      <c r="MS165" s="31"/>
      <c r="MT165" s="31"/>
      <c r="MU165" s="31"/>
      <c r="MV165" s="31"/>
      <c r="MW165" s="31"/>
      <c r="MX165" s="31"/>
      <c r="MY165" s="31"/>
      <c r="MZ165" s="31"/>
      <c r="NA165" s="31"/>
      <c r="NB165" s="31"/>
      <c r="NC165" s="31"/>
      <c r="ND165" s="31"/>
      <c r="NE165" s="31"/>
      <c r="NF165" s="31"/>
      <c r="NG165" s="31"/>
      <c r="NH165" s="31"/>
      <c r="NI165" s="31"/>
      <c r="NJ165" s="31"/>
      <c r="NK165" s="31"/>
      <c r="NL165" s="31"/>
      <c r="NM165" s="31"/>
      <c r="NN165" s="31"/>
      <c r="NO165" s="31"/>
      <c r="NP165" s="31"/>
      <c r="NQ165" s="31"/>
      <c r="NR165" s="31"/>
      <c r="NS165" s="31"/>
      <c r="NT165" s="31"/>
      <c r="NU165" s="31"/>
      <c r="NV165" s="31"/>
      <c r="NW165" s="31">
        <v>1.4467592592592593E-2</v>
      </c>
      <c r="NX165" s="31"/>
      <c r="NY165" s="31" t="s">
        <v>53</v>
      </c>
      <c r="NZ165" s="31">
        <v>1.4386574074074072E-2</v>
      </c>
      <c r="OA165" s="31"/>
      <c r="OB165" s="31"/>
      <c r="OC165" s="31"/>
      <c r="OD165" s="31"/>
      <c r="OE165" s="31"/>
      <c r="OF165" s="31"/>
      <c r="OG165" s="31"/>
      <c r="OH165" s="31"/>
      <c r="OI165" s="31"/>
      <c r="OJ165" s="31"/>
      <c r="OK165" s="31"/>
      <c r="OL165" s="31"/>
      <c r="OM165" s="31"/>
      <c r="ON165" s="31"/>
      <c r="OO165" s="31"/>
      <c r="OP165" s="31"/>
      <c r="OQ165" s="31"/>
      <c r="OR165" s="31"/>
      <c r="OS165" s="31"/>
      <c r="OT165" s="31"/>
      <c r="OU165" s="31"/>
      <c r="OV165" s="31"/>
      <c r="OW165" s="31"/>
      <c r="OX165" s="31"/>
      <c r="OY165" s="31"/>
      <c r="OZ165" s="31"/>
      <c r="PA165" s="31"/>
      <c r="PB165" s="31"/>
      <c r="PC165" s="31"/>
      <c r="PD165" s="31"/>
      <c r="PE165" s="31" t="s">
        <v>53</v>
      </c>
      <c r="PF165" s="31"/>
      <c r="PG165" s="31">
        <v>1.4525462962962964E-2</v>
      </c>
      <c r="PH165" s="31"/>
      <c r="PI165" s="31"/>
      <c r="PJ165" s="31"/>
      <c r="PK165" s="31"/>
      <c r="PL165" s="31"/>
      <c r="PM165" s="31"/>
      <c r="PN165" s="31"/>
      <c r="PO165" s="31"/>
      <c r="PP165" s="31"/>
      <c r="PQ165" s="31"/>
      <c r="PR165" s="31"/>
      <c r="PS165" s="31"/>
      <c r="PT165" s="31"/>
      <c r="PU165" s="31"/>
      <c r="PV165" s="31"/>
      <c r="PW165" s="31"/>
      <c r="PX165" s="31"/>
      <c r="PY165" s="31"/>
      <c r="PZ165" s="31"/>
      <c r="QA165" s="31"/>
      <c r="QB165" s="31"/>
      <c r="QC165" s="31"/>
      <c r="QD165" s="31"/>
      <c r="QE165" s="31"/>
      <c r="QF165" s="31"/>
      <c r="QG165" s="31"/>
      <c r="QH165" s="31"/>
      <c r="QI165" s="31"/>
      <c r="QJ165" s="31"/>
      <c r="QK165" s="31"/>
      <c r="QL165" s="31">
        <v>1.4641203703703703E-2</v>
      </c>
      <c r="QM165" s="31">
        <v>1.3541666666666667E-2</v>
      </c>
      <c r="QN165" s="31"/>
      <c r="QO165" s="31"/>
      <c r="QP165" s="31"/>
      <c r="QQ165" s="31"/>
      <c r="QR165" s="31"/>
      <c r="QS165" s="31"/>
      <c r="QT165" s="31"/>
      <c r="QU165" s="31"/>
      <c r="QV165" s="31"/>
      <c r="QW165" s="31"/>
      <c r="QX165" s="31"/>
      <c r="QY165" s="31"/>
    </row>
    <row r="166" spans="1:467" x14ac:dyDescent="0.2">
      <c r="A166" s="40" t="s">
        <v>101</v>
      </c>
      <c r="B166" s="101"/>
      <c r="C166" s="101"/>
      <c r="D166" s="101"/>
      <c r="E166" s="44" t="s">
        <v>3</v>
      </c>
      <c r="F166" s="45" t="str">
        <f t="shared" si="103"/>
        <v xml:space="preserve"> </v>
      </c>
      <c r="G166" s="45" t="str">
        <f t="shared" si="104"/>
        <v xml:space="preserve"> </v>
      </c>
      <c r="H166" s="45" t="str">
        <f t="shared" si="105"/>
        <v xml:space="preserve"> </v>
      </c>
      <c r="I166" s="45" t="str">
        <f t="shared" si="106"/>
        <v xml:space="preserve"> </v>
      </c>
      <c r="J166" s="45" t="str">
        <f t="shared" si="107"/>
        <v xml:space="preserve"> </v>
      </c>
      <c r="K166" s="45" t="str">
        <f t="shared" si="108"/>
        <v xml:space="preserve"> </v>
      </c>
      <c r="L166" s="45">
        <f t="shared" si="109"/>
        <v>1.2662037037037038E-2</v>
      </c>
      <c r="M166" s="45" t="str">
        <f t="shared" si="110"/>
        <v xml:space="preserve"> </v>
      </c>
      <c r="N166" s="45" t="str">
        <f t="shared" si="111"/>
        <v xml:space="preserve"> </v>
      </c>
      <c r="O166" s="45" t="str">
        <f t="shared" si="112"/>
        <v xml:space="preserve"> </v>
      </c>
      <c r="P166" s="45" t="str">
        <f t="shared" si="113"/>
        <v xml:space="preserve"> </v>
      </c>
      <c r="Q166" s="45">
        <f t="shared" si="114"/>
        <v>1.4741512345679011E-2</v>
      </c>
      <c r="R166" s="45" t="str">
        <f t="shared" si="115"/>
        <v xml:space="preserve"> </v>
      </c>
      <c r="S166" s="45" t="str">
        <f t="shared" si="116"/>
        <v xml:space="preserve"> </v>
      </c>
      <c r="T166" s="45" t="str">
        <f t="shared" si="117"/>
        <v xml:space="preserve"> </v>
      </c>
      <c r="U166" s="45" t="str">
        <f t="shared" si="118"/>
        <v xml:space="preserve"> </v>
      </c>
      <c r="V166" s="45" t="str">
        <f t="shared" si="119"/>
        <v xml:space="preserve"> </v>
      </c>
      <c r="W166" s="45" t="str">
        <f t="shared" si="82"/>
        <v xml:space="preserve"> </v>
      </c>
      <c r="X166" s="92">
        <f t="shared" si="61"/>
        <v>1.2615740740740742E-2</v>
      </c>
      <c r="Y166" s="81">
        <f t="shared" si="83"/>
        <v>5</v>
      </c>
      <c r="Z166" s="98">
        <f t="shared" si="120"/>
        <v>5</v>
      </c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>
        <v>1.2615740740740742E-2</v>
      </c>
      <c r="EO166" s="31"/>
      <c r="EP166" s="31"/>
      <c r="EQ166" s="31">
        <v>1.2708333333333334E-2</v>
      </c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1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1">
        <v>1.5509259259259257E-2</v>
      </c>
      <c r="KB166" s="31">
        <v>1.4247685185185184E-2</v>
      </c>
      <c r="KC166" s="31">
        <v>1.4467592592592593E-2</v>
      </c>
      <c r="KD166" s="31"/>
      <c r="KE166" s="31"/>
      <c r="KF166" s="31"/>
      <c r="KG166" s="31"/>
      <c r="KH166" s="31"/>
      <c r="KI166" s="31"/>
      <c r="KJ166" s="31"/>
      <c r="KK166" s="31"/>
      <c r="KL166" s="31"/>
      <c r="KM166" s="31"/>
      <c r="KN166" s="31"/>
      <c r="KO166" s="31"/>
      <c r="KP166" s="31"/>
      <c r="KQ166" s="31"/>
      <c r="KR166" s="31"/>
      <c r="KS166" s="31"/>
      <c r="KT166" s="31"/>
      <c r="KU166" s="31"/>
      <c r="KV166" s="31"/>
      <c r="KW166" s="31"/>
      <c r="KX166" s="31"/>
      <c r="KY166" s="31"/>
      <c r="KZ166" s="31"/>
      <c r="LA166" s="31"/>
      <c r="LB166" s="31"/>
      <c r="LC166" s="31"/>
      <c r="LD166" s="31"/>
      <c r="LE166" s="31"/>
      <c r="LF166" s="31"/>
      <c r="LG166" s="31"/>
      <c r="LH166" s="31"/>
      <c r="LI166" s="31"/>
      <c r="LJ166" s="31"/>
      <c r="LK166" s="31"/>
      <c r="LL166" s="31"/>
      <c r="LM166" s="31"/>
      <c r="LN166" s="31"/>
      <c r="LO166" s="31"/>
      <c r="LP166" s="31"/>
      <c r="LQ166" s="31"/>
      <c r="LR166" s="31"/>
      <c r="LS166" s="31"/>
      <c r="LT166" s="31"/>
      <c r="LU166" s="31"/>
      <c r="LV166" s="31"/>
      <c r="LW166" s="31"/>
      <c r="LX166" s="31"/>
      <c r="LY166" s="31"/>
      <c r="LZ166" s="31"/>
      <c r="MA166" s="31"/>
      <c r="MB166" s="31"/>
      <c r="MC166" s="31"/>
      <c r="MD166" s="31"/>
      <c r="ME166" s="31"/>
      <c r="MF166" s="31"/>
      <c r="MG166" s="31"/>
      <c r="MH166" s="31"/>
      <c r="MI166" s="31"/>
      <c r="MJ166" s="31"/>
      <c r="MK166" s="31"/>
      <c r="ML166" s="31"/>
      <c r="MM166" s="31"/>
      <c r="MN166" s="31"/>
      <c r="MO166" s="31"/>
      <c r="MP166" s="31"/>
      <c r="MQ166" s="31"/>
      <c r="MR166" s="31"/>
      <c r="MS166" s="31"/>
      <c r="MT166" s="31"/>
      <c r="MU166" s="31"/>
      <c r="MV166" s="31"/>
      <c r="MW166" s="31"/>
      <c r="MX166" s="31"/>
      <c r="MY166" s="31"/>
      <c r="MZ166" s="31"/>
      <c r="NA166" s="31"/>
      <c r="NB166" s="31"/>
      <c r="NC166" s="31"/>
      <c r="ND166" s="31"/>
      <c r="NE166" s="31"/>
      <c r="NF166" s="31"/>
      <c r="NG166" s="31"/>
      <c r="NH166" s="31"/>
      <c r="NI166" s="31"/>
      <c r="NJ166" s="31"/>
      <c r="NK166" s="31"/>
      <c r="NL166" s="31"/>
      <c r="NM166" s="31"/>
      <c r="NN166" s="31"/>
      <c r="NO166" s="31"/>
      <c r="NP166" s="31"/>
      <c r="NQ166" s="31"/>
      <c r="NR166" s="31"/>
      <c r="NS166" s="31"/>
      <c r="NT166" s="31"/>
      <c r="NU166" s="31"/>
      <c r="NV166" s="31"/>
      <c r="NW166" s="31"/>
      <c r="NX166" s="31"/>
      <c r="NY166" s="31"/>
      <c r="NZ166" s="31"/>
      <c r="OA166" s="31"/>
      <c r="OB166" s="31"/>
      <c r="OC166" s="31"/>
      <c r="OD166" s="31"/>
      <c r="OE166" s="31"/>
      <c r="OF166" s="31"/>
      <c r="OG166" s="31"/>
      <c r="OH166" s="31"/>
      <c r="OI166" s="31"/>
      <c r="OJ166" s="31"/>
      <c r="OK166" s="31"/>
      <c r="OL166" s="31"/>
      <c r="OM166" s="31"/>
      <c r="ON166" s="31"/>
      <c r="OO166" s="31"/>
      <c r="OP166" s="31"/>
      <c r="OQ166" s="31"/>
      <c r="OR166" s="31"/>
      <c r="OS166" s="31"/>
      <c r="OT166" s="31"/>
      <c r="OU166" s="31"/>
      <c r="OV166" s="31"/>
      <c r="OW166" s="31"/>
      <c r="OX166" s="31"/>
      <c r="OY166" s="31"/>
      <c r="OZ166" s="31"/>
      <c r="PA166" s="31"/>
      <c r="PB166" s="31"/>
      <c r="PC166" s="31"/>
      <c r="PD166" s="31"/>
      <c r="PE166" s="31"/>
      <c r="PF166" s="31"/>
      <c r="PG166" s="31"/>
      <c r="PH166" s="31"/>
      <c r="PI166" s="31"/>
      <c r="PJ166" s="31"/>
      <c r="PK166" s="31"/>
      <c r="PL166" s="31"/>
      <c r="PM166" s="31"/>
      <c r="PN166" s="31"/>
      <c r="PO166" s="31"/>
      <c r="PP166" s="31"/>
      <c r="PQ166" s="31"/>
      <c r="PR166" s="31"/>
      <c r="PS166" s="31"/>
      <c r="PT166" s="31"/>
      <c r="PU166" s="31"/>
      <c r="PV166" s="31"/>
      <c r="PW166" s="31"/>
      <c r="PX166" s="31"/>
      <c r="PY166" s="31"/>
      <c r="PZ166" s="31"/>
      <c r="QA166" s="31"/>
      <c r="QB166" s="31"/>
      <c r="QC166" s="31"/>
      <c r="QD166" s="31"/>
      <c r="QE166" s="31"/>
      <c r="QF166" s="31"/>
      <c r="QG166" s="31"/>
      <c r="QH166" s="31"/>
      <c r="QI166" s="31"/>
      <c r="QJ166" s="31"/>
      <c r="QK166" s="31"/>
      <c r="QL166" s="31"/>
      <c r="QM166" s="31"/>
      <c r="QN166" s="31"/>
      <c r="QO166" s="31"/>
      <c r="QP166" s="31"/>
      <c r="QQ166" s="31"/>
      <c r="QR166" s="31"/>
      <c r="QS166" s="31"/>
      <c r="QT166" s="31"/>
      <c r="QU166" s="31"/>
      <c r="QV166" s="31"/>
      <c r="QW166" s="31"/>
      <c r="QX166" s="31"/>
      <c r="QY166" s="31"/>
    </row>
    <row r="167" spans="1:467" x14ac:dyDescent="0.2">
      <c r="A167" s="40" t="s">
        <v>5</v>
      </c>
      <c r="B167" s="101"/>
      <c r="C167" s="101"/>
      <c r="D167" s="101"/>
      <c r="E167" s="44" t="s">
        <v>3</v>
      </c>
      <c r="F167" s="45" t="str">
        <f t="shared" si="103"/>
        <v xml:space="preserve"> </v>
      </c>
      <c r="G167" s="45">
        <f t="shared" si="104"/>
        <v>1.3229166666666665E-2</v>
      </c>
      <c r="H167" s="45" t="str">
        <f t="shared" si="105"/>
        <v xml:space="preserve"> </v>
      </c>
      <c r="I167" s="45" t="str">
        <f t="shared" si="106"/>
        <v xml:space="preserve"> </v>
      </c>
      <c r="J167" s="45" t="str">
        <f t="shared" si="107"/>
        <v xml:space="preserve"> </v>
      </c>
      <c r="K167" s="45" t="str">
        <f t="shared" si="108"/>
        <v xml:space="preserve"> </v>
      </c>
      <c r="L167" s="45" t="str">
        <f t="shared" si="109"/>
        <v xml:space="preserve"> </v>
      </c>
      <c r="M167" s="45" t="str">
        <f t="shared" si="110"/>
        <v xml:space="preserve"> </v>
      </c>
      <c r="N167" s="45" t="str">
        <f t="shared" si="111"/>
        <v xml:space="preserve"> </v>
      </c>
      <c r="O167" s="45" t="str">
        <f t="shared" si="112"/>
        <v xml:space="preserve"> </v>
      </c>
      <c r="P167" s="45" t="str">
        <f t="shared" si="113"/>
        <v xml:space="preserve"> </v>
      </c>
      <c r="Q167" s="45" t="str">
        <f t="shared" si="114"/>
        <v xml:space="preserve"> </v>
      </c>
      <c r="R167" s="45" t="str">
        <f t="shared" si="115"/>
        <v xml:space="preserve"> </v>
      </c>
      <c r="S167" s="45" t="str">
        <f t="shared" si="116"/>
        <v xml:space="preserve"> </v>
      </c>
      <c r="T167" s="45" t="str">
        <f t="shared" si="117"/>
        <v xml:space="preserve"> </v>
      </c>
      <c r="U167" s="45" t="str">
        <f t="shared" si="118"/>
        <v xml:space="preserve"> </v>
      </c>
      <c r="V167" s="45" t="str">
        <f t="shared" si="119"/>
        <v xml:space="preserve"> </v>
      </c>
      <c r="W167" s="45" t="str">
        <f t="shared" si="82"/>
        <v xml:space="preserve"> </v>
      </c>
      <c r="X167" s="92">
        <f t="shared" si="61"/>
        <v>1.2685185185185183E-2</v>
      </c>
      <c r="Y167" s="81">
        <f t="shared" si="83"/>
        <v>2</v>
      </c>
      <c r="Z167" s="98">
        <f t="shared" si="120"/>
        <v>2</v>
      </c>
      <c r="AA167" s="31"/>
      <c r="AB167" s="31"/>
      <c r="AC167" s="31"/>
      <c r="AD167" s="31"/>
      <c r="AE167" s="31"/>
      <c r="AF167" s="31"/>
      <c r="AG167" s="31"/>
      <c r="AH167" s="31"/>
      <c r="AI167" s="31">
        <v>1.3773148148148147E-2</v>
      </c>
      <c r="AJ167" s="31"/>
      <c r="AK167" s="31">
        <v>1.2685185185185183E-2</v>
      </c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  <c r="IW167" s="31"/>
      <c r="IX167" s="31"/>
      <c r="IY167" s="31"/>
      <c r="IZ167" s="31"/>
      <c r="JA167" s="31"/>
      <c r="JB167" s="31"/>
      <c r="JC167" s="31"/>
      <c r="JD167" s="31"/>
      <c r="JE167" s="31"/>
      <c r="JF167" s="31"/>
      <c r="JG167" s="31"/>
      <c r="JH167" s="31"/>
      <c r="JI167" s="31"/>
      <c r="JJ167" s="31"/>
      <c r="JK167" s="31"/>
      <c r="JL167" s="31"/>
      <c r="JM167" s="31"/>
      <c r="JN167" s="31"/>
      <c r="JO167" s="31"/>
      <c r="JP167" s="31"/>
      <c r="JQ167" s="31"/>
      <c r="JR167" s="31"/>
      <c r="JS167" s="31"/>
      <c r="JT167" s="31"/>
      <c r="JU167" s="31"/>
      <c r="JV167" s="31"/>
      <c r="JW167" s="31"/>
      <c r="JX167" s="31"/>
      <c r="JY167" s="31"/>
      <c r="JZ167" s="31"/>
      <c r="KA167" s="31"/>
      <c r="KB167" s="31"/>
      <c r="KC167" s="31"/>
      <c r="KD167" s="31"/>
      <c r="KE167" s="31"/>
      <c r="KF167" s="31"/>
      <c r="KG167" s="31"/>
      <c r="KH167" s="31"/>
      <c r="KI167" s="31"/>
      <c r="KJ167" s="31"/>
      <c r="KK167" s="31"/>
      <c r="KL167" s="31"/>
      <c r="KM167" s="31"/>
      <c r="KN167" s="31"/>
      <c r="KO167" s="31"/>
      <c r="KP167" s="31"/>
      <c r="KQ167" s="31"/>
      <c r="KR167" s="31"/>
      <c r="KS167" s="31"/>
      <c r="KT167" s="31"/>
      <c r="KU167" s="31"/>
      <c r="KV167" s="31"/>
      <c r="KW167" s="31"/>
      <c r="KX167" s="31"/>
      <c r="KY167" s="31"/>
      <c r="KZ167" s="31"/>
      <c r="LA167" s="31"/>
      <c r="LB167" s="31"/>
      <c r="LC167" s="31"/>
      <c r="LD167" s="31"/>
      <c r="LE167" s="31"/>
      <c r="LF167" s="31"/>
      <c r="LG167" s="31"/>
      <c r="LH167" s="31"/>
      <c r="LI167" s="31"/>
      <c r="LJ167" s="31"/>
      <c r="LK167" s="31"/>
      <c r="LL167" s="31"/>
      <c r="LM167" s="31"/>
      <c r="LN167" s="31"/>
      <c r="LO167" s="31"/>
      <c r="LP167" s="31"/>
      <c r="LQ167" s="31"/>
      <c r="LR167" s="31"/>
      <c r="LS167" s="31"/>
      <c r="LT167" s="31"/>
      <c r="LU167" s="31"/>
      <c r="LV167" s="31"/>
      <c r="LW167" s="31"/>
      <c r="LX167" s="31"/>
      <c r="LY167" s="31"/>
      <c r="LZ167" s="31"/>
      <c r="MA167" s="31"/>
      <c r="MB167" s="31"/>
      <c r="MC167" s="31"/>
      <c r="MD167" s="31"/>
      <c r="ME167" s="31"/>
      <c r="MF167" s="31"/>
      <c r="MG167" s="31"/>
      <c r="MH167" s="31"/>
      <c r="MI167" s="31"/>
      <c r="MJ167" s="31"/>
      <c r="MK167" s="31"/>
      <c r="ML167" s="31"/>
      <c r="MM167" s="31"/>
      <c r="MN167" s="31"/>
      <c r="MO167" s="31"/>
      <c r="MP167" s="31"/>
      <c r="MQ167" s="31"/>
      <c r="MR167" s="31"/>
      <c r="MS167" s="31"/>
      <c r="MT167" s="31"/>
      <c r="MU167" s="31"/>
      <c r="MV167" s="31"/>
      <c r="MW167" s="31"/>
      <c r="MX167" s="31"/>
      <c r="MY167" s="31"/>
      <c r="MZ167" s="31"/>
      <c r="NA167" s="31"/>
      <c r="NB167" s="31"/>
      <c r="NC167" s="31"/>
      <c r="ND167" s="31"/>
      <c r="NE167" s="31"/>
      <c r="NF167" s="31"/>
      <c r="NG167" s="31"/>
      <c r="NH167" s="31"/>
      <c r="NI167" s="31"/>
      <c r="NJ167" s="31"/>
      <c r="NK167" s="31"/>
      <c r="NL167" s="31"/>
      <c r="NM167" s="31"/>
      <c r="NN167" s="31"/>
      <c r="NO167" s="31"/>
      <c r="NP167" s="31"/>
      <c r="NQ167" s="31"/>
      <c r="NR167" s="31"/>
      <c r="NS167" s="31"/>
      <c r="NT167" s="31"/>
      <c r="NU167" s="31"/>
      <c r="NV167" s="31"/>
      <c r="NW167" s="31"/>
      <c r="NX167" s="31"/>
      <c r="NY167" s="31"/>
      <c r="NZ167" s="31"/>
      <c r="OA167" s="31"/>
      <c r="OB167" s="31"/>
      <c r="OC167" s="31"/>
      <c r="OD167" s="31"/>
      <c r="OE167" s="31"/>
      <c r="OF167" s="31"/>
      <c r="OG167" s="31"/>
      <c r="OH167" s="31"/>
      <c r="OI167" s="31"/>
      <c r="OJ167" s="31"/>
      <c r="OK167" s="31"/>
      <c r="OL167" s="31"/>
      <c r="OM167" s="31"/>
      <c r="ON167" s="31"/>
      <c r="OO167" s="31"/>
      <c r="OP167" s="31"/>
      <c r="OQ167" s="31"/>
      <c r="OR167" s="31"/>
      <c r="OS167" s="31"/>
      <c r="OT167" s="31"/>
      <c r="OU167" s="31"/>
      <c r="OV167" s="31"/>
      <c r="OW167" s="31"/>
      <c r="OX167" s="31"/>
      <c r="OY167" s="31"/>
      <c r="OZ167" s="31"/>
      <c r="PA167" s="31"/>
      <c r="PB167" s="31"/>
      <c r="PC167" s="31"/>
      <c r="PD167" s="31"/>
      <c r="PE167" s="31"/>
      <c r="PF167" s="31"/>
      <c r="PG167" s="31"/>
      <c r="PH167" s="31"/>
      <c r="PI167" s="31"/>
      <c r="PJ167" s="31"/>
      <c r="PK167" s="31"/>
      <c r="PL167" s="31"/>
      <c r="PM167" s="31"/>
      <c r="PN167" s="31"/>
      <c r="PO167" s="31"/>
      <c r="PP167" s="31"/>
      <c r="PQ167" s="31"/>
      <c r="PR167" s="31"/>
      <c r="PS167" s="31"/>
      <c r="PT167" s="31"/>
      <c r="PU167" s="31"/>
      <c r="PV167" s="31"/>
      <c r="PW167" s="31"/>
      <c r="PX167" s="31"/>
      <c r="PY167" s="31"/>
      <c r="PZ167" s="31"/>
      <c r="QA167" s="31"/>
      <c r="QB167" s="31"/>
      <c r="QC167" s="31"/>
      <c r="QD167" s="31"/>
      <c r="QE167" s="31"/>
      <c r="QF167" s="31"/>
      <c r="QG167" s="31"/>
      <c r="QH167" s="31"/>
      <c r="QI167" s="31"/>
      <c r="QJ167" s="31"/>
      <c r="QK167" s="31"/>
      <c r="QL167" s="31"/>
      <c r="QM167" s="31"/>
      <c r="QN167" s="31"/>
      <c r="QO167" s="31"/>
      <c r="QP167" s="31"/>
      <c r="QQ167" s="31"/>
      <c r="QR167" s="31"/>
      <c r="QS167" s="31"/>
      <c r="QT167" s="31"/>
      <c r="QU167" s="31"/>
      <c r="QV167" s="31"/>
      <c r="QW167" s="31"/>
      <c r="QX167" s="31"/>
      <c r="QY167" s="31"/>
    </row>
    <row r="168" spans="1:467" x14ac:dyDescent="0.2">
      <c r="A168" s="40" t="s">
        <v>67</v>
      </c>
      <c r="B168" s="101"/>
      <c r="C168" s="101"/>
      <c r="D168" s="101"/>
      <c r="E168" s="44" t="s">
        <v>3</v>
      </c>
      <c r="F168" s="45" t="str">
        <f t="shared" si="103"/>
        <v xml:space="preserve"> </v>
      </c>
      <c r="G168" s="45" t="str">
        <f t="shared" si="104"/>
        <v xml:space="preserve"> </v>
      </c>
      <c r="H168" s="45" t="str">
        <f t="shared" si="105"/>
        <v xml:space="preserve"> </v>
      </c>
      <c r="I168" s="45">
        <f t="shared" si="106"/>
        <v>1.5636574074074074E-2</v>
      </c>
      <c r="J168" s="45" t="str">
        <f t="shared" si="107"/>
        <v xml:space="preserve"> </v>
      </c>
      <c r="K168" s="45" t="str">
        <f t="shared" si="108"/>
        <v xml:space="preserve"> </v>
      </c>
      <c r="L168" s="45" t="str">
        <f t="shared" si="109"/>
        <v xml:space="preserve"> </v>
      </c>
      <c r="M168" s="45">
        <f t="shared" si="110"/>
        <v>1.3585069444444443E-2</v>
      </c>
      <c r="N168" s="45" t="str">
        <f t="shared" si="111"/>
        <v xml:space="preserve"> </v>
      </c>
      <c r="O168" s="45">
        <f t="shared" si="112"/>
        <v>1.3121141975308642E-2</v>
      </c>
      <c r="P168" s="45">
        <f t="shared" si="113"/>
        <v>1.3801809413580246E-2</v>
      </c>
      <c r="Q168" s="45">
        <f t="shared" si="114"/>
        <v>1.3526234567901236E-2</v>
      </c>
      <c r="R168" s="45" t="str">
        <f t="shared" si="115"/>
        <v xml:space="preserve"> </v>
      </c>
      <c r="S168" s="45" t="str">
        <f t="shared" si="116"/>
        <v xml:space="preserve"> </v>
      </c>
      <c r="T168" s="45" t="str">
        <f t="shared" si="117"/>
        <v xml:space="preserve"> </v>
      </c>
      <c r="U168" s="45" t="str">
        <f t="shared" si="118"/>
        <v xml:space="preserve"> </v>
      </c>
      <c r="V168" s="45" t="str">
        <f t="shared" si="119"/>
        <v xml:space="preserve"> </v>
      </c>
      <c r="W168" s="45" t="str">
        <f t="shared" si="82"/>
        <v xml:space="preserve"> </v>
      </c>
      <c r="X168" s="92">
        <f t="shared" si="61"/>
        <v>1.2708333333333334E-2</v>
      </c>
      <c r="Y168" s="81">
        <f t="shared" si="83"/>
        <v>25</v>
      </c>
      <c r="Z168" s="98">
        <f t="shared" si="120"/>
        <v>53</v>
      </c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>
        <v>1.5636574074074074E-2</v>
      </c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>
        <v>1.3553240740740741E-2</v>
      </c>
      <c r="GA168" s="31"/>
      <c r="GB168" s="31"/>
      <c r="GC168" s="31"/>
      <c r="GD168" s="31">
        <v>1.4108796296296295E-2</v>
      </c>
      <c r="GE168" s="31">
        <v>1.3252314814814814E-2</v>
      </c>
      <c r="GF168" s="31"/>
      <c r="GG168" s="31"/>
      <c r="GH168" s="31">
        <v>1.3425925925925924E-2</v>
      </c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>
        <v>1.3344907407407408E-2</v>
      </c>
      <c r="HT168" s="31"/>
      <c r="HU168" s="31"/>
      <c r="HV168" s="31">
        <v>1.3287037037037036E-2</v>
      </c>
      <c r="HW168" s="31"/>
      <c r="HX168" s="31"/>
      <c r="HY168" s="31"/>
      <c r="HZ168" s="31">
        <v>1.3194444444444444E-2</v>
      </c>
      <c r="IA168" s="31"/>
      <c r="IB168" s="31">
        <v>1.2708333333333334E-2</v>
      </c>
      <c r="IC168" s="31"/>
      <c r="ID168" s="31">
        <v>1.2708333333333334E-2</v>
      </c>
      <c r="IE168" s="31">
        <v>1.3483796296296298E-2</v>
      </c>
      <c r="IF168" s="31"/>
      <c r="IG168" s="31"/>
      <c r="IH168" s="31"/>
      <c r="II168" s="31"/>
      <c r="IJ168" s="31"/>
      <c r="IK168" s="31"/>
      <c r="IL168" s="31">
        <v>1.3796296296296298E-2</v>
      </c>
      <c r="IM168" s="31"/>
      <c r="IN168" s="31"/>
      <c r="IO168" s="31"/>
      <c r="IP168" s="31"/>
      <c r="IQ168" s="31">
        <v>1.3668981481481482E-2</v>
      </c>
      <c r="IR168" s="31"/>
      <c r="IS168" s="31"/>
      <c r="IT168" s="31"/>
      <c r="IU168" s="31"/>
      <c r="IV168" s="31"/>
      <c r="IW168" s="31">
        <v>1.3784722222222224E-2</v>
      </c>
      <c r="IX168" s="31"/>
      <c r="IY168" s="31">
        <v>1.3680555555555555E-2</v>
      </c>
      <c r="IZ168" s="31"/>
      <c r="JA168" s="31"/>
      <c r="JB168" s="31"/>
      <c r="JC168" s="31"/>
      <c r="JD168" s="31"/>
      <c r="JE168" s="31"/>
      <c r="JF168" s="31"/>
      <c r="JG168" s="31">
        <v>1.4078491512345677E-2</v>
      </c>
      <c r="JH168" s="31"/>
      <c r="JI168" s="31">
        <v>1.3784722222222224E-2</v>
      </c>
      <c r="JJ168" s="31">
        <v>1.3541666666666667E-2</v>
      </c>
      <c r="JK168" s="31"/>
      <c r="JL168" s="31">
        <v>1.3541666666666667E-2</v>
      </c>
      <c r="JM168" s="31"/>
      <c r="JN168" s="31">
        <v>1.4143518518518519E-2</v>
      </c>
      <c r="JO168" s="31">
        <v>1.3287037037037036E-2</v>
      </c>
      <c r="JP168" s="31">
        <v>1.3182870370370371E-2</v>
      </c>
      <c r="JQ168" s="31">
        <v>1.4004629629629631E-2</v>
      </c>
      <c r="JR168" s="31"/>
      <c r="JS168" s="31">
        <v>1.3263888888888889E-2</v>
      </c>
      <c r="JT168" s="31"/>
      <c r="JU168" s="31">
        <v>1.298611111111111E-2</v>
      </c>
      <c r="JV168" s="31"/>
      <c r="JW168" s="31"/>
      <c r="JX168" s="31"/>
      <c r="JY168" s="31"/>
      <c r="JZ168" s="31"/>
      <c r="KA168" s="31"/>
      <c r="KB168" s="31"/>
      <c r="KC168" s="31"/>
      <c r="KD168" s="31"/>
      <c r="KE168" s="31"/>
      <c r="KF168" s="31"/>
      <c r="KG168" s="31"/>
      <c r="KH168" s="31"/>
      <c r="KI168" s="31"/>
      <c r="KJ168" s="31"/>
      <c r="KK168" s="31"/>
      <c r="KL168" s="31"/>
      <c r="KM168" s="31"/>
      <c r="KN168" s="31"/>
      <c r="KO168" s="31"/>
      <c r="KP168" s="31"/>
      <c r="KQ168" s="31"/>
      <c r="KR168" s="31"/>
      <c r="KS168" s="31"/>
      <c r="KT168" s="31"/>
      <c r="KU168" s="31"/>
      <c r="KV168" s="31"/>
      <c r="KW168" s="31"/>
      <c r="KX168" s="31"/>
      <c r="KY168" s="31"/>
      <c r="KZ168" s="31"/>
      <c r="LA168" s="31"/>
      <c r="LB168" s="31"/>
      <c r="LC168" s="31"/>
      <c r="LD168" s="31"/>
      <c r="LE168" s="31"/>
      <c r="LF168" s="31"/>
      <c r="LG168" s="31"/>
      <c r="LH168" s="31"/>
      <c r="LI168" s="31"/>
      <c r="LJ168" s="31"/>
      <c r="LK168" s="31"/>
      <c r="LL168" s="31"/>
      <c r="LM168" s="31"/>
      <c r="LN168" s="31"/>
      <c r="LO168" s="31"/>
      <c r="LP168" s="31"/>
      <c r="LQ168" s="31"/>
      <c r="LR168" s="31"/>
      <c r="LS168" s="31"/>
      <c r="LT168" s="31"/>
      <c r="LU168" s="31"/>
      <c r="LV168" s="31"/>
      <c r="LW168" s="31"/>
      <c r="LX168" s="31"/>
      <c r="LY168" s="31"/>
      <c r="LZ168" s="31"/>
      <c r="MA168" s="31"/>
      <c r="MB168" s="31"/>
      <c r="MC168" s="31"/>
      <c r="MD168" s="31"/>
      <c r="ME168" s="31"/>
      <c r="MF168" s="31"/>
      <c r="MG168" s="31"/>
      <c r="MH168" s="31"/>
      <c r="MI168" s="31"/>
      <c r="MJ168" s="31"/>
      <c r="MK168" s="31"/>
      <c r="ML168" s="31"/>
      <c r="MM168" s="31"/>
      <c r="MN168" s="31"/>
      <c r="MO168" s="31"/>
      <c r="MP168" s="31"/>
      <c r="MQ168" s="31"/>
      <c r="MR168" s="31"/>
      <c r="MS168" s="31"/>
      <c r="MT168" s="31"/>
      <c r="MU168" s="31"/>
      <c r="MV168" s="31"/>
      <c r="MW168" s="31"/>
      <c r="MX168" s="31"/>
      <c r="MY168" s="31"/>
      <c r="MZ168" s="31"/>
      <c r="NA168" s="31"/>
      <c r="NB168" s="31"/>
      <c r="NC168" s="31"/>
      <c r="ND168" s="31"/>
      <c r="NE168" s="31"/>
      <c r="NF168" s="31"/>
      <c r="NG168" s="31"/>
      <c r="NH168" s="31"/>
      <c r="NI168" s="31"/>
      <c r="NJ168" s="31"/>
      <c r="NK168" s="31"/>
      <c r="NL168" s="31"/>
      <c r="NM168" s="31"/>
      <c r="NN168" s="31"/>
      <c r="NO168" s="31"/>
      <c r="NP168" s="31"/>
      <c r="NQ168" s="31"/>
      <c r="NR168" s="31"/>
      <c r="NS168" s="31"/>
      <c r="NT168" s="31"/>
      <c r="NU168" s="31"/>
      <c r="NV168" s="31"/>
      <c r="NW168" s="31"/>
      <c r="NX168" s="31"/>
      <c r="NY168" s="31"/>
      <c r="NZ168" s="31"/>
      <c r="OA168" s="31"/>
      <c r="OB168" s="31"/>
      <c r="OC168" s="31"/>
      <c r="OD168" s="31"/>
      <c r="OE168" s="31"/>
      <c r="OF168" s="31"/>
      <c r="OG168" s="31"/>
      <c r="OH168" s="31"/>
      <c r="OI168" s="31"/>
      <c r="OJ168" s="31"/>
      <c r="OK168" s="31"/>
      <c r="OL168" s="31"/>
      <c r="OM168" s="31"/>
      <c r="ON168" s="31"/>
      <c r="OO168" s="31"/>
      <c r="OP168" s="31"/>
      <c r="OQ168" s="31"/>
      <c r="OR168" s="31"/>
      <c r="OS168" s="31"/>
      <c r="OT168" s="31"/>
      <c r="OU168" s="31"/>
      <c r="OV168" s="31"/>
      <c r="OW168" s="31"/>
      <c r="OX168" s="31"/>
      <c r="OY168" s="31"/>
      <c r="OZ168" s="31"/>
      <c r="PA168" s="31"/>
      <c r="PB168" s="31"/>
      <c r="PC168" s="31"/>
      <c r="PD168" s="31"/>
      <c r="PE168" s="31"/>
      <c r="PF168" s="31"/>
      <c r="PG168" s="31"/>
      <c r="PH168" s="31"/>
      <c r="PI168" s="31"/>
      <c r="PJ168" s="31"/>
      <c r="PK168" s="31"/>
      <c r="PL168" s="31"/>
      <c r="PM168" s="31"/>
      <c r="PN168" s="31"/>
      <c r="PO168" s="31"/>
      <c r="PP168" s="31"/>
      <c r="PQ168" s="31"/>
      <c r="PR168" s="31"/>
      <c r="PS168" s="31"/>
      <c r="PT168" s="31"/>
      <c r="PU168" s="31"/>
      <c r="PV168" s="31"/>
      <c r="PW168" s="31"/>
      <c r="PX168" s="31"/>
      <c r="PY168" s="31"/>
      <c r="PZ168" s="31"/>
      <c r="QA168" s="31"/>
      <c r="QB168" s="31"/>
      <c r="QC168" s="31"/>
      <c r="QD168" s="31"/>
      <c r="QE168" s="31"/>
      <c r="QF168" s="31"/>
      <c r="QG168" s="31"/>
      <c r="QH168" s="31"/>
      <c r="QI168" s="31"/>
      <c r="QJ168" s="31"/>
      <c r="QK168" s="31"/>
      <c r="QL168" s="31"/>
      <c r="QM168" s="31"/>
      <c r="QN168" s="31"/>
      <c r="QO168" s="31"/>
      <c r="QP168" s="31"/>
      <c r="QQ168" s="31"/>
      <c r="QR168" s="31"/>
      <c r="QS168" s="31"/>
      <c r="QT168" s="31"/>
      <c r="QU168" s="31"/>
      <c r="QV168" s="31"/>
      <c r="QW168" s="31"/>
      <c r="QX168" s="31"/>
      <c r="QY168" s="31"/>
    </row>
    <row r="169" spans="1:467" x14ac:dyDescent="0.2">
      <c r="A169" s="40" t="s">
        <v>192</v>
      </c>
      <c r="B169" s="101"/>
      <c r="C169" s="101"/>
      <c r="D169" s="101"/>
      <c r="E169" s="44" t="s">
        <v>3</v>
      </c>
      <c r="F169" s="45" t="str">
        <f t="shared" si="103"/>
        <v xml:space="preserve"> </v>
      </c>
      <c r="G169" s="45" t="str">
        <f t="shared" si="104"/>
        <v xml:space="preserve"> </v>
      </c>
      <c r="H169" s="45" t="str">
        <f t="shared" si="105"/>
        <v xml:space="preserve"> </v>
      </c>
      <c r="I169" s="45" t="str">
        <f t="shared" si="106"/>
        <v xml:space="preserve"> </v>
      </c>
      <c r="J169" s="45" t="str">
        <f t="shared" si="107"/>
        <v xml:space="preserve"> </v>
      </c>
      <c r="K169" s="45" t="str">
        <f t="shared" si="108"/>
        <v xml:space="preserve"> </v>
      </c>
      <c r="L169" s="45">
        <f t="shared" si="109"/>
        <v>1.5486111111111112E-2</v>
      </c>
      <c r="M169" s="45" t="str">
        <f t="shared" si="110"/>
        <v xml:space="preserve"> </v>
      </c>
      <c r="N169" s="45" t="str">
        <f t="shared" si="111"/>
        <v xml:space="preserve"> </v>
      </c>
      <c r="O169" s="45">
        <f t="shared" si="112"/>
        <v>1.3753858024691361E-2</v>
      </c>
      <c r="P169" s="45">
        <f t="shared" si="113"/>
        <v>1.4544753086419752E-2</v>
      </c>
      <c r="Q169" s="45">
        <f t="shared" si="114"/>
        <v>1.4754629629629628E-2</v>
      </c>
      <c r="R169" s="45">
        <f t="shared" si="115"/>
        <v>1.4756944444444446E-2</v>
      </c>
      <c r="S169" s="45" t="str">
        <f t="shared" si="116"/>
        <v xml:space="preserve"> </v>
      </c>
      <c r="T169" s="45" t="str">
        <f t="shared" si="117"/>
        <v xml:space="preserve"> </v>
      </c>
      <c r="U169" s="45" t="str">
        <f t="shared" si="118"/>
        <v xml:space="preserve"> </v>
      </c>
      <c r="V169" s="45" t="str">
        <f t="shared" si="119"/>
        <v xml:space="preserve"> </v>
      </c>
      <c r="W169" s="45" t="str">
        <f t="shared" si="82"/>
        <v xml:space="preserve"> </v>
      </c>
      <c r="X169" s="92">
        <f t="shared" si="61"/>
        <v>1.2789351851851852E-2</v>
      </c>
      <c r="Y169" s="81">
        <f t="shared" si="83"/>
        <v>17</v>
      </c>
      <c r="Z169" s="98">
        <f t="shared" si="120"/>
        <v>18</v>
      </c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>
        <v>1.5486111111111112E-2</v>
      </c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>
        <v>1.4155092592592592E-2</v>
      </c>
      <c r="HK169" s="31"/>
      <c r="HL169" s="31"/>
      <c r="HM169" s="31">
        <v>1.4189814814814815E-2</v>
      </c>
      <c r="HN169" s="31">
        <v>1.4270833333333335E-2</v>
      </c>
      <c r="HO169" s="31">
        <v>1.3958333333333335E-2</v>
      </c>
      <c r="HP169" s="31"/>
      <c r="HQ169" s="31">
        <v>1.315972222222222E-2</v>
      </c>
      <c r="HR169" s="31"/>
      <c r="HS169" s="31">
        <v>1.2789351851851852E-2</v>
      </c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 t="s">
        <v>53</v>
      </c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>
        <v>1.486111111111111E-2</v>
      </c>
      <c r="IW169" s="31"/>
      <c r="IX169" s="31"/>
      <c r="IY169" s="31"/>
      <c r="IZ169" s="31">
        <v>1.4363425925925925E-2</v>
      </c>
      <c r="JA169" s="31"/>
      <c r="JB169" s="31"/>
      <c r="JC169" s="31"/>
      <c r="JD169" s="31"/>
      <c r="JE169" s="31">
        <v>1.4409722222222221E-2</v>
      </c>
      <c r="JF169" s="31"/>
      <c r="JG169" s="31"/>
      <c r="JH169" s="31"/>
      <c r="JI169" s="31"/>
      <c r="JJ169" s="31"/>
      <c r="JK169" s="31"/>
      <c r="JL169" s="31"/>
      <c r="JM169" s="31"/>
      <c r="JN169" s="31"/>
      <c r="JO169" s="31"/>
      <c r="JP169" s="31"/>
      <c r="JQ169" s="31"/>
      <c r="JR169" s="31"/>
      <c r="JS169" s="31"/>
      <c r="JT169" s="31"/>
      <c r="JU169" s="31"/>
      <c r="JV169" s="31"/>
      <c r="JW169" s="31"/>
      <c r="JX169" s="31"/>
      <c r="JY169" s="31"/>
      <c r="JZ169" s="31"/>
      <c r="KA169" s="31">
        <v>1.579861111111111E-2</v>
      </c>
      <c r="KB169" s="31"/>
      <c r="KC169" s="31">
        <v>1.4641203703703703E-2</v>
      </c>
      <c r="KD169" s="31">
        <v>1.4386574074074072E-2</v>
      </c>
      <c r="KE169" s="31">
        <v>1.4201388888888888E-2</v>
      </c>
      <c r="KF169" s="31"/>
      <c r="KG169" s="31"/>
      <c r="KH169" s="31">
        <v>1.4745370370370372E-2</v>
      </c>
      <c r="KI169" s="31"/>
      <c r="KJ169" s="31"/>
      <c r="KK169" s="31"/>
      <c r="KL169" s="31"/>
      <c r="KM169" s="31"/>
      <c r="KN169" s="31"/>
      <c r="KO169" s="31"/>
      <c r="KP169" s="31"/>
      <c r="KQ169" s="31"/>
      <c r="KR169" s="31"/>
      <c r="KS169" s="31"/>
      <c r="KT169" s="31"/>
      <c r="KU169" s="31"/>
      <c r="KV169" s="31"/>
      <c r="KW169" s="31"/>
      <c r="KX169" s="31"/>
      <c r="KY169" s="31"/>
      <c r="KZ169" s="31">
        <v>1.4756944444444446E-2</v>
      </c>
      <c r="LA169" s="31"/>
      <c r="LB169" s="31"/>
      <c r="LC169" s="31"/>
      <c r="LD169" s="31"/>
      <c r="LE169" s="31"/>
      <c r="LF169" s="31"/>
      <c r="LG169" s="31"/>
      <c r="LH169" s="31"/>
      <c r="LI169" s="31"/>
      <c r="LJ169" s="31"/>
      <c r="LK169" s="31"/>
      <c r="LL169" s="31"/>
      <c r="LM169" s="31"/>
      <c r="LN169" s="31"/>
      <c r="LO169" s="31"/>
      <c r="LP169" s="31"/>
      <c r="LQ169" s="31"/>
      <c r="LR169" s="31"/>
      <c r="LS169" s="31"/>
      <c r="LT169" s="31"/>
      <c r="LU169" s="31"/>
      <c r="LV169" s="31"/>
      <c r="LW169" s="31"/>
      <c r="LX169" s="31"/>
      <c r="LY169" s="31"/>
      <c r="LZ169" s="31"/>
      <c r="MA169" s="31"/>
      <c r="MB169" s="31"/>
      <c r="MC169" s="31"/>
      <c r="MD169" s="31"/>
      <c r="ME169" s="31"/>
      <c r="MF169" s="31"/>
      <c r="MG169" s="31"/>
      <c r="MH169" s="31"/>
      <c r="MI169" s="31"/>
      <c r="MJ169" s="31"/>
      <c r="MK169" s="31"/>
      <c r="ML169" s="31"/>
      <c r="MM169" s="31"/>
      <c r="MN169" s="31"/>
      <c r="MO169" s="31"/>
      <c r="MP169" s="31"/>
      <c r="MQ169" s="31"/>
      <c r="MR169" s="31"/>
      <c r="MS169" s="31"/>
      <c r="MT169" s="31"/>
      <c r="MU169" s="31"/>
      <c r="MV169" s="31"/>
      <c r="MW169" s="31"/>
      <c r="MX169" s="31"/>
      <c r="MY169" s="31"/>
      <c r="MZ169" s="31"/>
      <c r="NA169" s="31"/>
      <c r="NB169" s="31"/>
      <c r="NC169" s="31"/>
      <c r="ND169" s="31"/>
      <c r="NE169" s="31"/>
      <c r="NF169" s="31"/>
      <c r="NG169" s="31"/>
      <c r="NH169" s="31"/>
      <c r="NI169" s="31"/>
      <c r="NJ169" s="31"/>
      <c r="NK169" s="31"/>
      <c r="NL169" s="31"/>
      <c r="NM169" s="31"/>
      <c r="NN169" s="31"/>
      <c r="NO169" s="31"/>
      <c r="NP169" s="31"/>
      <c r="NQ169" s="31"/>
      <c r="NR169" s="31"/>
      <c r="NS169" s="31"/>
      <c r="NT169" s="31"/>
      <c r="NU169" s="31"/>
      <c r="NV169" s="31"/>
      <c r="NW169" s="31"/>
      <c r="NX169" s="31"/>
      <c r="NY169" s="31"/>
      <c r="NZ169" s="31"/>
      <c r="OA169" s="31"/>
      <c r="OB169" s="31"/>
      <c r="OC169" s="31"/>
      <c r="OD169" s="31"/>
      <c r="OE169" s="31"/>
      <c r="OF169" s="31"/>
      <c r="OG169" s="31"/>
      <c r="OH169" s="31"/>
      <c r="OI169" s="31"/>
      <c r="OJ169" s="31"/>
      <c r="OK169" s="31"/>
      <c r="OL169" s="31"/>
      <c r="OM169" s="31"/>
      <c r="ON169" s="31"/>
      <c r="OO169" s="31"/>
      <c r="OP169" s="31"/>
      <c r="OQ169" s="31"/>
      <c r="OR169" s="31"/>
      <c r="OS169" s="31"/>
      <c r="OT169" s="31"/>
      <c r="OU169" s="31"/>
      <c r="OV169" s="31"/>
      <c r="OW169" s="31"/>
      <c r="OX169" s="31"/>
      <c r="OY169" s="31"/>
      <c r="OZ169" s="31"/>
      <c r="PA169" s="31"/>
      <c r="PB169" s="31"/>
      <c r="PC169" s="31"/>
      <c r="PD169" s="31"/>
      <c r="PE169" s="31"/>
      <c r="PF169" s="31"/>
      <c r="PG169" s="31"/>
      <c r="PH169" s="31"/>
      <c r="PI169" s="31"/>
      <c r="PJ169" s="31"/>
      <c r="PK169" s="31"/>
      <c r="PL169" s="31"/>
      <c r="PM169" s="31"/>
      <c r="PN169" s="31"/>
      <c r="PO169" s="31"/>
      <c r="PP169" s="31"/>
      <c r="PQ169" s="31"/>
      <c r="PR169" s="31"/>
      <c r="PS169" s="31"/>
      <c r="PT169" s="31"/>
      <c r="PU169" s="31"/>
      <c r="PV169" s="31"/>
      <c r="PW169" s="31"/>
      <c r="PX169" s="31"/>
      <c r="PY169" s="31"/>
      <c r="PZ169" s="31"/>
      <c r="QA169" s="31"/>
      <c r="QB169" s="31"/>
      <c r="QC169" s="31"/>
      <c r="QD169" s="31"/>
      <c r="QE169" s="31"/>
      <c r="QF169" s="31"/>
      <c r="QG169" s="31"/>
      <c r="QH169" s="31"/>
      <c r="QI169" s="31"/>
      <c r="QJ169" s="31"/>
      <c r="QK169" s="31"/>
      <c r="QL169" s="31"/>
      <c r="QM169" s="31"/>
      <c r="QN169" s="31"/>
      <c r="QO169" s="31"/>
      <c r="QP169" s="31"/>
      <c r="QQ169" s="31"/>
      <c r="QR169" s="31"/>
      <c r="QS169" s="31"/>
      <c r="QT169" s="31"/>
      <c r="QU169" s="31"/>
      <c r="QV169" s="31"/>
      <c r="QW169" s="31"/>
      <c r="QX169" s="31"/>
      <c r="QY169" s="31"/>
    </row>
    <row r="170" spans="1:467" x14ac:dyDescent="0.2">
      <c r="A170" s="40" t="s">
        <v>51</v>
      </c>
      <c r="B170" s="101"/>
      <c r="C170" s="101"/>
      <c r="D170" s="101"/>
      <c r="E170" s="44" t="s">
        <v>3</v>
      </c>
      <c r="F170" s="45" t="str">
        <f t="shared" si="103"/>
        <v xml:space="preserve"> </v>
      </c>
      <c r="G170" s="45" t="str">
        <f t="shared" si="104"/>
        <v xml:space="preserve"> </v>
      </c>
      <c r="H170" s="45">
        <f t="shared" si="105"/>
        <v>1.5891203703703703E-2</v>
      </c>
      <c r="I170" s="45" t="str">
        <f t="shared" si="106"/>
        <v xml:space="preserve"> </v>
      </c>
      <c r="J170" s="45">
        <f t="shared" si="107"/>
        <v>1.41820987654321E-2</v>
      </c>
      <c r="K170" s="45">
        <f t="shared" si="108"/>
        <v>1.4502314814814815E-2</v>
      </c>
      <c r="L170" s="45">
        <f t="shared" si="109"/>
        <v>1.4001736111111112E-2</v>
      </c>
      <c r="M170" s="45">
        <f t="shared" si="110"/>
        <v>1.398341049382716E-2</v>
      </c>
      <c r="N170" s="45">
        <f t="shared" si="111"/>
        <v>1.359375E-2</v>
      </c>
      <c r="O170" s="45">
        <f t="shared" si="112"/>
        <v>1.556712962962963E-2</v>
      </c>
      <c r="P170" s="45" t="str">
        <f t="shared" si="113"/>
        <v xml:space="preserve"> </v>
      </c>
      <c r="Q170" s="45">
        <f t="shared" si="114"/>
        <v>1.6319444444444445E-2</v>
      </c>
      <c r="R170" s="45" t="str">
        <f t="shared" si="115"/>
        <v xml:space="preserve"> </v>
      </c>
      <c r="S170" s="45" t="str">
        <f t="shared" si="116"/>
        <v xml:space="preserve"> </v>
      </c>
      <c r="T170" s="45" t="str">
        <f t="shared" si="117"/>
        <v xml:space="preserve"> </v>
      </c>
      <c r="U170" s="45" t="str">
        <f t="shared" si="118"/>
        <v xml:space="preserve"> </v>
      </c>
      <c r="V170" s="45" t="str">
        <f t="shared" si="119"/>
        <v xml:space="preserve"> </v>
      </c>
      <c r="W170" s="45" t="str">
        <f t="shared" si="82"/>
        <v xml:space="preserve"> </v>
      </c>
      <c r="X170" s="92">
        <f t="shared" si="61"/>
        <v>1.2997685185185183E-2</v>
      </c>
      <c r="Y170" s="81">
        <f t="shared" si="83"/>
        <v>25</v>
      </c>
      <c r="Z170" s="98">
        <f t="shared" si="120"/>
        <v>35</v>
      </c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>
        <v>1.5891203703703703E-2</v>
      </c>
      <c r="BW170" s="31"/>
      <c r="BX170" s="31"/>
      <c r="BY170" s="31"/>
      <c r="BZ170" s="31"/>
      <c r="CA170" s="31"/>
      <c r="CB170" s="31"/>
      <c r="CC170" s="31"/>
      <c r="CD170" s="31" t="s">
        <v>68</v>
      </c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 t="s">
        <v>53</v>
      </c>
      <c r="CU170" s="31"/>
      <c r="CV170" s="31"/>
      <c r="CW170" s="31"/>
      <c r="CX170" s="31" t="s">
        <v>53</v>
      </c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>
        <v>1.4236111111111111E-2</v>
      </c>
      <c r="DJ170" s="31"/>
      <c r="DK170" s="31"/>
      <c r="DL170" s="31"/>
      <c r="DM170" s="31"/>
      <c r="DN170" s="31"/>
      <c r="DO170" s="31">
        <v>1.4128086419753088E-2</v>
      </c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>
        <v>1.4502314814814815E-2</v>
      </c>
      <c r="EH170" s="31"/>
      <c r="EI170" s="31"/>
      <c r="EJ170" s="31"/>
      <c r="EK170" s="31"/>
      <c r="EL170" s="31"/>
      <c r="EM170" s="31"/>
      <c r="EN170" s="31">
        <v>1.4039351851851851E-2</v>
      </c>
      <c r="EO170" s="31"/>
      <c r="EP170" s="31"/>
      <c r="EQ170" s="31"/>
      <c r="ER170" s="31"/>
      <c r="ES170" s="31" t="s">
        <v>53</v>
      </c>
      <c r="ET170" s="31"/>
      <c r="EU170" s="31"/>
      <c r="EV170" s="31"/>
      <c r="EW170" s="31"/>
      <c r="EX170" s="31"/>
      <c r="EY170" s="31"/>
      <c r="EZ170" s="31"/>
      <c r="FA170" s="31"/>
      <c r="FB170" s="31"/>
      <c r="FC170" s="31">
        <v>1.4641203703703703E-2</v>
      </c>
      <c r="FD170" s="31"/>
      <c r="FE170" s="31">
        <v>1.3356481481481483E-2</v>
      </c>
      <c r="FF170" s="31"/>
      <c r="FG170" s="31"/>
      <c r="FH170" s="31"/>
      <c r="FI170" s="31">
        <v>1.3969907407407408E-2</v>
      </c>
      <c r="FJ170" s="31">
        <v>1.4074074074074074E-2</v>
      </c>
      <c r="FK170" s="31"/>
      <c r="FL170" s="31"/>
      <c r="FM170" s="31"/>
      <c r="FN170" s="31"/>
      <c r="FO170" s="31"/>
      <c r="FP170" s="31">
        <v>1.3946759259259258E-2</v>
      </c>
      <c r="FQ170" s="31"/>
      <c r="FR170" s="31"/>
      <c r="FS170" s="31">
        <v>1.383101851851852E-2</v>
      </c>
      <c r="FT170" s="31"/>
      <c r="FU170" s="31"/>
      <c r="FV170" s="31"/>
      <c r="FW170" s="31"/>
      <c r="FX170" s="31"/>
      <c r="FY170" s="31">
        <v>1.5069444444444443E-2</v>
      </c>
      <c r="FZ170" s="31"/>
      <c r="GA170" s="31"/>
      <c r="GB170" s="31"/>
      <c r="GC170" s="31">
        <v>1.2997685185185183E-2</v>
      </c>
      <c r="GD170" s="31"/>
      <c r="GE170" s="31"/>
      <c r="GF170" s="31"/>
      <c r="GG170" s="31"/>
      <c r="GH170" s="31"/>
      <c r="GI170" s="31">
        <v>1.3981481481481482E-2</v>
      </c>
      <c r="GJ170" s="31">
        <v>1.3634259259259257E-2</v>
      </c>
      <c r="GK170" s="31">
        <v>1.4293981481481482E-2</v>
      </c>
      <c r="GL170" s="31">
        <v>1.3368055555555557E-2</v>
      </c>
      <c r="GM170" s="31"/>
      <c r="GN170" s="31"/>
      <c r="GO170" s="31"/>
      <c r="GP170" s="31"/>
      <c r="GQ170" s="31">
        <v>1.3078703703703703E-2</v>
      </c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>
        <v>1.556712962962963E-2</v>
      </c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>
        <v>1.6319444444444445E-2</v>
      </c>
      <c r="JP170" s="31"/>
      <c r="JQ170" s="31"/>
      <c r="JR170" s="31"/>
      <c r="JS170" s="31"/>
      <c r="JT170" s="31">
        <v>1.6319444444444445E-2</v>
      </c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  <c r="NN170" s="31"/>
      <c r="NO170" s="31"/>
      <c r="NP170" s="31"/>
      <c r="NQ170" s="31"/>
      <c r="NR170" s="31"/>
      <c r="NS170" s="31"/>
      <c r="NT170" s="31"/>
      <c r="NU170" s="31"/>
      <c r="NV170" s="31"/>
      <c r="NW170" s="31"/>
      <c r="NX170" s="31"/>
      <c r="NY170" s="31"/>
      <c r="NZ170" s="31"/>
      <c r="OA170" s="31"/>
      <c r="OB170" s="31"/>
      <c r="OC170" s="31"/>
      <c r="OD170" s="31"/>
      <c r="OE170" s="31"/>
      <c r="OF170" s="31"/>
      <c r="OG170" s="31"/>
      <c r="OH170" s="31"/>
      <c r="OI170" s="31"/>
      <c r="OJ170" s="31"/>
      <c r="OK170" s="31"/>
      <c r="OL170" s="31"/>
      <c r="OM170" s="31"/>
      <c r="ON170" s="31"/>
      <c r="OO170" s="31"/>
      <c r="OP170" s="31"/>
      <c r="OQ170" s="31"/>
      <c r="OR170" s="31"/>
      <c r="OS170" s="31"/>
      <c r="OT170" s="31"/>
      <c r="OU170" s="31"/>
      <c r="OV170" s="31"/>
      <c r="OW170" s="31"/>
      <c r="OX170" s="31"/>
      <c r="OY170" s="31"/>
      <c r="OZ170" s="31"/>
      <c r="PA170" s="31"/>
      <c r="PB170" s="31"/>
      <c r="PC170" s="31"/>
      <c r="PD170" s="31"/>
      <c r="PE170" s="31"/>
      <c r="PF170" s="31"/>
      <c r="PG170" s="31"/>
      <c r="PH170" s="31"/>
      <c r="PI170" s="31"/>
      <c r="PJ170" s="31"/>
      <c r="PK170" s="31"/>
      <c r="PL170" s="31"/>
      <c r="PM170" s="31"/>
      <c r="PN170" s="31"/>
      <c r="PO170" s="31"/>
      <c r="PP170" s="31"/>
      <c r="PQ170" s="31"/>
      <c r="PR170" s="31"/>
      <c r="PS170" s="31"/>
      <c r="PT170" s="31"/>
      <c r="PU170" s="31"/>
      <c r="PV170" s="31"/>
      <c r="PW170" s="31"/>
      <c r="PX170" s="31"/>
      <c r="PY170" s="31"/>
      <c r="PZ170" s="31"/>
      <c r="QA170" s="31"/>
      <c r="QB170" s="31"/>
      <c r="QC170" s="31"/>
      <c r="QD170" s="31"/>
      <c r="QE170" s="31"/>
      <c r="QF170" s="31"/>
      <c r="QG170" s="31"/>
      <c r="QH170" s="31"/>
      <c r="QI170" s="31"/>
      <c r="QJ170" s="31"/>
      <c r="QK170" s="31"/>
      <c r="QL170" s="31"/>
      <c r="QM170" s="31"/>
      <c r="QN170" s="31"/>
      <c r="QO170" s="31"/>
      <c r="QP170" s="31"/>
      <c r="QQ170" s="31"/>
      <c r="QR170" s="31"/>
      <c r="QS170" s="31"/>
      <c r="QT170" s="31"/>
      <c r="QU170" s="31"/>
      <c r="QV170" s="31"/>
      <c r="QW170" s="31"/>
      <c r="QX170" s="31"/>
      <c r="QY170" s="31"/>
    </row>
    <row r="171" spans="1:467" x14ac:dyDescent="0.2">
      <c r="A171" s="40" t="s">
        <v>99</v>
      </c>
      <c r="B171" s="101"/>
      <c r="C171" s="101"/>
      <c r="D171" s="101"/>
      <c r="E171" s="44" t="s">
        <v>3</v>
      </c>
      <c r="F171" s="45" t="str">
        <f t="shared" si="103"/>
        <v xml:space="preserve"> </v>
      </c>
      <c r="G171" s="45" t="str">
        <f t="shared" si="104"/>
        <v xml:space="preserve"> </v>
      </c>
      <c r="H171" s="45" t="str">
        <f t="shared" si="105"/>
        <v xml:space="preserve"> </v>
      </c>
      <c r="I171" s="45" t="str">
        <f t="shared" si="106"/>
        <v xml:space="preserve"> </v>
      </c>
      <c r="J171" s="45" t="str">
        <f t="shared" si="107"/>
        <v xml:space="preserve"> </v>
      </c>
      <c r="K171" s="45" t="str">
        <f t="shared" si="108"/>
        <v xml:space="preserve"> </v>
      </c>
      <c r="L171" s="45">
        <f t="shared" si="109"/>
        <v>1.4336660879629629E-2</v>
      </c>
      <c r="M171" s="45">
        <f t="shared" si="110"/>
        <v>1.3648148148148149E-2</v>
      </c>
      <c r="N171" s="45">
        <f t="shared" si="111"/>
        <v>1.3949074074074076E-2</v>
      </c>
      <c r="O171" s="45" t="str">
        <f t="shared" si="112"/>
        <v xml:space="preserve"> </v>
      </c>
      <c r="P171" s="45" t="str">
        <f t="shared" si="113"/>
        <v xml:space="preserve"> </v>
      </c>
      <c r="Q171" s="45" t="str">
        <f t="shared" si="114"/>
        <v xml:space="preserve"> </v>
      </c>
      <c r="R171" s="45" t="str">
        <f t="shared" si="115"/>
        <v xml:space="preserve"> </v>
      </c>
      <c r="S171" s="45" t="str">
        <f t="shared" si="116"/>
        <v xml:space="preserve"> </v>
      </c>
      <c r="T171" s="45" t="str">
        <f t="shared" si="117"/>
        <v xml:space="preserve"> </v>
      </c>
      <c r="U171" s="45" t="str">
        <f t="shared" si="118"/>
        <v xml:space="preserve"> </v>
      </c>
      <c r="V171" s="45" t="str">
        <f t="shared" si="119"/>
        <v xml:space="preserve"> </v>
      </c>
      <c r="W171" s="45" t="str">
        <f t="shared" si="82"/>
        <v xml:space="preserve"> </v>
      </c>
      <c r="X171" s="92">
        <f t="shared" si="61"/>
        <v>1.3090277777777779E-2</v>
      </c>
      <c r="Y171" s="81">
        <f t="shared" si="83"/>
        <v>23</v>
      </c>
      <c r="Z171" s="98">
        <f t="shared" si="120"/>
        <v>27</v>
      </c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>
        <v>1.5023148148148148E-2</v>
      </c>
      <c r="EO171" s="31"/>
      <c r="EP171" s="31"/>
      <c r="EQ171" s="31"/>
      <c r="ER171" s="31">
        <v>1.4305555555555557E-2</v>
      </c>
      <c r="ES171" s="31"/>
      <c r="ET171" s="31">
        <v>1.4583333333333332E-2</v>
      </c>
      <c r="EU171" s="31"/>
      <c r="EV171" s="31"/>
      <c r="EW171" s="31"/>
      <c r="EX171" s="31"/>
      <c r="EY171" s="31"/>
      <c r="EZ171" s="31"/>
      <c r="FA171" s="31">
        <v>1.4201388888888888E-2</v>
      </c>
      <c r="FB171" s="31">
        <v>1.3888888888888888E-2</v>
      </c>
      <c r="FC171" s="31">
        <v>1.4872685185185185E-2</v>
      </c>
      <c r="FD171" s="31">
        <v>1.4467592592592593E-2</v>
      </c>
      <c r="FE171" s="31">
        <v>1.3350694444444445E-2</v>
      </c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>
        <v>1.3923611111111111E-2</v>
      </c>
      <c r="FT171" s="31"/>
      <c r="FU171" s="31"/>
      <c r="FV171" s="31"/>
      <c r="FW171" s="31"/>
      <c r="FX171" s="31"/>
      <c r="FY171" s="31">
        <v>1.4143518518518519E-2</v>
      </c>
      <c r="FZ171" s="31">
        <v>1.3194444444444444E-2</v>
      </c>
      <c r="GA171" s="31"/>
      <c r="GB171" s="31"/>
      <c r="GC171" s="31"/>
      <c r="GD171" s="31"/>
      <c r="GE171" s="31"/>
      <c r="GF171" s="31"/>
      <c r="GG171" s="31">
        <v>1.3101851851851852E-2</v>
      </c>
      <c r="GH171" s="31"/>
      <c r="GI171" s="31">
        <v>1.3877314814814815E-2</v>
      </c>
      <c r="GJ171" s="31">
        <v>1.4907407407407406E-2</v>
      </c>
      <c r="GK171" s="31"/>
      <c r="GL171" s="31">
        <v>1.383101851851852E-2</v>
      </c>
      <c r="GM171" s="31">
        <v>1.3425925925925924E-2</v>
      </c>
      <c r="GN171" s="31"/>
      <c r="GO171" s="31">
        <v>1.3969907407407408E-2</v>
      </c>
      <c r="GP171" s="31"/>
      <c r="GQ171" s="31">
        <v>1.3090277777777779E-2</v>
      </c>
      <c r="GR171" s="31">
        <v>1.4467592592592593E-2</v>
      </c>
      <c r="GS171" s="31">
        <v>1.3344907407407408E-2</v>
      </c>
      <c r="GT171" s="31"/>
      <c r="GU171" s="31"/>
      <c r="GV171" s="31"/>
      <c r="GW171" s="31"/>
      <c r="GX171" s="31"/>
      <c r="GY171" s="31">
        <v>1.4722222222222222E-2</v>
      </c>
      <c r="GZ171" s="31">
        <v>1.3715277777777778E-2</v>
      </c>
      <c r="HA171" s="31"/>
      <c r="HB171" s="31"/>
      <c r="HC171" s="31"/>
      <c r="HD171" s="31"/>
      <c r="HE171" s="31"/>
      <c r="HF171" s="31"/>
      <c r="HG171" s="31"/>
      <c r="HH171" s="31">
        <v>1.4016203703703704E-2</v>
      </c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  <c r="IW171" s="31"/>
      <c r="IX171" s="31"/>
      <c r="IY171" s="31"/>
      <c r="IZ171" s="31"/>
      <c r="JA171" s="31"/>
      <c r="JB171" s="31"/>
      <c r="JC171" s="31"/>
      <c r="JD171" s="31"/>
      <c r="JE171" s="31"/>
      <c r="JF171" s="31"/>
      <c r="JG171" s="31"/>
      <c r="JH171" s="31"/>
      <c r="JI171" s="31"/>
      <c r="JJ171" s="31"/>
      <c r="JK171" s="31"/>
      <c r="JL171" s="31"/>
      <c r="JM171" s="31"/>
      <c r="JN171" s="31"/>
      <c r="JO171" s="31"/>
      <c r="JP171" s="31"/>
      <c r="JQ171" s="31"/>
      <c r="JR171" s="31"/>
      <c r="JS171" s="31"/>
      <c r="JT171" s="31"/>
      <c r="JU171" s="31"/>
      <c r="JV171" s="31"/>
      <c r="JW171" s="31"/>
      <c r="JX171" s="31"/>
      <c r="JY171" s="31"/>
      <c r="JZ171" s="31"/>
      <c r="KA171" s="31"/>
      <c r="KB171" s="31"/>
      <c r="KC171" s="31"/>
      <c r="KD171" s="31"/>
      <c r="KE171" s="31"/>
      <c r="KF171" s="31"/>
      <c r="KG171" s="31"/>
      <c r="KH171" s="31"/>
      <c r="KI171" s="31"/>
      <c r="KJ171" s="31"/>
      <c r="KK171" s="31"/>
      <c r="KL171" s="31"/>
      <c r="KM171" s="31"/>
      <c r="KN171" s="31"/>
      <c r="KO171" s="31"/>
      <c r="KP171" s="31"/>
      <c r="KQ171" s="31"/>
      <c r="KR171" s="31"/>
      <c r="KS171" s="31"/>
      <c r="KT171" s="31"/>
      <c r="KU171" s="31"/>
      <c r="KV171" s="31"/>
      <c r="KW171" s="31"/>
      <c r="KX171" s="31"/>
      <c r="KY171" s="31"/>
      <c r="KZ171" s="31"/>
      <c r="LA171" s="31"/>
      <c r="LB171" s="31"/>
      <c r="LC171" s="31"/>
      <c r="LD171" s="31"/>
      <c r="LE171" s="31"/>
      <c r="LF171" s="31"/>
      <c r="LG171" s="31"/>
      <c r="LH171" s="31"/>
      <c r="LI171" s="31"/>
      <c r="LJ171" s="31"/>
      <c r="LK171" s="31"/>
      <c r="LL171" s="31"/>
      <c r="LM171" s="31"/>
      <c r="LN171" s="31"/>
      <c r="LO171" s="31"/>
      <c r="LP171" s="31"/>
      <c r="LQ171" s="31"/>
      <c r="LR171" s="31"/>
      <c r="LS171" s="31"/>
      <c r="LT171" s="31"/>
      <c r="LU171" s="31"/>
      <c r="LV171" s="31"/>
      <c r="LW171" s="31"/>
      <c r="LX171" s="31"/>
      <c r="LY171" s="31"/>
      <c r="LZ171" s="31"/>
      <c r="MA171" s="31"/>
      <c r="MB171" s="31"/>
      <c r="MC171" s="31"/>
      <c r="MD171" s="31"/>
      <c r="ME171" s="31"/>
      <c r="MF171" s="31"/>
      <c r="MG171" s="31"/>
      <c r="MH171" s="31"/>
      <c r="MI171" s="31"/>
      <c r="MJ171" s="31"/>
      <c r="MK171" s="31"/>
      <c r="ML171" s="31"/>
      <c r="MM171" s="31"/>
      <c r="MN171" s="31"/>
      <c r="MO171" s="31"/>
      <c r="MP171" s="31"/>
      <c r="MQ171" s="31"/>
      <c r="MR171" s="31"/>
      <c r="MS171" s="31"/>
      <c r="MT171" s="31"/>
      <c r="MU171" s="31"/>
      <c r="MV171" s="31"/>
      <c r="MW171" s="31"/>
      <c r="MX171" s="31"/>
      <c r="MY171" s="31"/>
      <c r="MZ171" s="31"/>
      <c r="NA171" s="31"/>
      <c r="NB171" s="31"/>
      <c r="NC171" s="31"/>
      <c r="ND171" s="31"/>
      <c r="NE171" s="31"/>
      <c r="NF171" s="31"/>
      <c r="NG171" s="31"/>
      <c r="NH171" s="31"/>
      <c r="NI171" s="31"/>
      <c r="NJ171" s="31"/>
      <c r="NK171" s="31"/>
      <c r="NL171" s="31"/>
      <c r="NM171" s="31"/>
      <c r="NN171" s="31"/>
      <c r="NO171" s="31"/>
      <c r="NP171" s="31"/>
      <c r="NQ171" s="31"/>
      <c r="NR171" s="31"/>
      <c r="NS171" s="31"/>
      <c r="NT171" s="31"/>
      <c r="NU171" s="31"/>
      <c r="NV171" s="31"/>
      <c r="NW171" s="31"/>
      <c r="NX171" s="31"/>
      <c r="NY171" s="31"/>
      <c r="NZ171" s="31"/>
      <c r="OA171" s="31"/>
      <c r="OB171" s="31"/>
      <c r="OC171" s="31"/>
      <c r="OD171" s="31"/>
      <c r="OE171" s="31"/>
      <c r="OF171" s="31"/>
      <c r="OG171" s="31"/>
      <c r="OH171" s="31"/>
      <c r="OI171" s="31"/>
      <c r="OJ171" s="31"/>
      <c r="OK171" s="31"/>
      <c r="OL171" s="31"/>
      <c r="OM171" s="31"/>
      <c r="ON171" s="31"/>
      <c r="OO171" s="31"/>
      <c r="OP171" s="31"/>
      <c r="OQ171" s="31"/>
      <c r="OR171" s="31"/>
      <c r="OS171" s="31"/>
      <c r="OT171" s="31"/>
      <c r="OU171" s="31"/>
      <c r="OV171" s="31"/>
      <c r="OW171" s="31"/>
      <c r="OX171" s="31"/>
      <c r="OY171" s="31"/>
      <c r="OZ171" s="31"/>
      <c r="PA171" s="31"/>
      <c r="PB171" s="31"/>
      <c r="PC171" s="31"/>
      <c r="PD171" s="31"/>
      <c r="PE171" s="31"/>
      <c r="PF171" s="31"/>
      <c r="PG171" s="31"/>
      <c r="PH171" s="31"/>
      <c r="PI171" s="31"/>
      <c r="PJ171" s="31"/>
      <c r="PK171" s="31"/>
      <c r="PL171" s="31"/>
      <c r="PM171" s="31"/>
      <c r="PN171" s="31"/>
      <c r="PO171" s="31"/>
      <c r="PP171" s="31"/>
      <c r="PQ171" s="31"/>
      <c r="PR171" s="31"/>
      <c r="PS171" s="31"/>
      <c r="PT171" s="31"/>
      <c r="PU171" s="31"/>
      <c r="PV171" s="31"/>
      <c r="PW171" s="31"/>
      <c r="PX171" s="31"/>
      <c r="PY171" s="31"/>
      <c r="PZ171" s="31"/>
      <c r="QA171" s="31"/>
      <c r="QB171" s="31"/>
      <c r="QC171" s="31"/>
      <c r="QD171" s="31"/>
      <c r="QE171" s="31"/>
      <c r="QF171" s="31"/>
      <c r="QG171" s="31"/>
      <c r="QH171" s="31"/>
      <c r="QI171" s="31"/>
      <c r="QJ171" s="31"/>
      <c r="QK171" s="31"/>
      <c r="QL171" s="31"/>
      <c r="QM171" s="31"/>
      <c r="QN171" s="31"/>
      <c r="QO171" s="31"/>
      <c r="QP171" s="31"/>
      <c r="QQ171" s="31"/>
      <c r="QR171" s="31"/>
      <c r="QS171" s="31"/>
      <c r="QT171" s="31"/>
      <c r="QU171" s="31"/>
      <c r="QV171" s="31"/>
      <c r="QW171" s="31"/>
      <c r="QX171" s="31"/>
      <c r="QY171" s="31"/>
    </row>
    <row r="172" spans="1:467" x14ac:dyDescent="0.2">
      <c r="A172" s="40" t="s">
        <v>59</v>
      </c>
      <c r="B172" s="101"/>
      <c r="C172" s="101"/>
      <c r="D172" s="101"/>
      <c r="E172" s="44" t="s">
        <v>3</v>
      </c>
      <c r="F172" s="45" t="str">
        <f t="shared" si="103"/>
        <v xml:space="preserve"> </v>
      </c>
      <c r="G172" s="45" t="str">
        <f t="shared" si="104"/>
        <v xml:space="preserve"> </v>
      </c>
      <c r="H172" s="45" t="str">
        <f t="shared" si="105"/>
        <v xml:space="preserve"> </v>
      </c>
      <c r="I172" s="45">
        <f t="shared" si="106"/>
        <v>1.5991512345679013E-2</v>
      </c>
      <c r="J172" s="45" t="str">
        <f t="shared" si="107"/>
        <v xml:space="preserve"> </v>
      </c>
      <c r="K172" s="45" t="str">
        <f t="shared" si="108"/>
        <v xml:space="preserve"> </v>
      </c>
      <c r="L172" s="45" t="str">
        <f t="shared" si="109"/>
        <v xml:space="preserve"> </v>
      </c>
      <c r="M172" s="45">
        <f t="shared" si="110"/>
        <v>1.4999999999999999E-2</v>
      </c>
      <c r="N172" s="45">
        <f t="shared" si="111"/>
        <v>1.4193672839506172E-2</v>
      </c>
      <c r="O172" s="45" t="str">
        <f t="shared" si="112"/>
        <v xml:space="preserve"> </v>
      </c>
      <c r="P172" s="45" t="str">
        <f t="shared" si="113"/>
        <v xml:space="preserve"> </v>
      </c>
      <c r="Q172" s="45" t="str">
        <f t="shared" si="114"/>
        <v xml:space="preserve"> </v>
      </c>
      <c r="R172" s="45" t="str">
        <f t="shared" si="115"/>
        <v xml:space="preserve"> </v>
      </c>
      <c r="S172" s="45" t="str">
        <f t="shared" si="116"/>
        <v xml:space="preserve"> </v>
      </c>
      <c r="T172" s="45" t="str">
        <f t="shared" si="117"/>
        <v xml:space="preserve"> </v>
      </c>
      <c r="U172" s="45" t="str">
        <f t="shared" si="118"/>
        <v xml:space="preserve"> </v>
      </c>
      <c r="V172" s="45" t="str">
        <f t="shared" si="119"/>
        <v xml:space="preserve"> </v>
      </c>
      <c r="W172" s="45" t="str">
        <f t="shared" si="82"/>
        <v xml:space="preserve"> </v>
      </c>
      <c r="X172" s="92">
        <f t="shared" si="61"/>
        <v>1.3530092592592594E-2</v>
      </c>
      <c r="Y172" s="81">
        <f t="shared" si="83"/>
        <v>7</v>
      </c>
      <c r="Z172" s="98">
        <f t="shared" si="120"/>
        <v>25</v>
      </c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>
        <v>1.6030092592592592E-2</v>
      </c>
      <c r="CB172" s="31"/>
      <c r="CC172" s="31"/>
      <c r="CD172" s="31">
        <v>1.5659722222222224E-2</v>
      </c>
      <c r="CE172" s="31"/>
      <c r="CF172" s="31">
        <v>1.6284722222222221E-2</v>
      </c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>
        <v>1.4999999999999999E-2</v>
      </c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>
        <v>1.4872685185185185E-2</v>
      </c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>
        <v>1.4178240740740741E-2</v>
      </c>
      <c r="HD172" s="31"/>
      <c r="HE172" s="31"/>
      <c r="HF172" s="31"/>
      <c r="HG172" s="31"/>
      <c r="HH172" s="31">
        <v>1.3530092592592594E-2</v>
      </c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1"/>
      <c r="KK172" s="31"/>
      <c r="KL172" s="31"/>
      <c r="KM172" s="31"/>
      <c r="KN172" s="31"/>
      <c r="KO172" s="31"/>
      <c r="KP172" s="31"/>
      <c r="KQ172" s="31"/>
      <c r="KR172" s="31"/>
      <c r="KS172" s="31"/>
      <c r="KT172" s="31"/>
      <c r="KU172" s="31"/>
      <c r="KV172" s="31"/>
      <c r="KW172" s="31"/>
      <c r="KX172" s="31"/>
      <c r="KY172" s="31"/>
      <c r="KZ172" s="31"/>
      <c r="LA172" s="31"/>
      <c r="LB172" s="31"/>
      <c r="LC172" s="31"/>
      <c r="LD172" s="31"/>
      <c r="LE172" s="31"/>
      <c r="LF172" s="31"/>
      <c r="LG172" s="31"/>
      <c r="LH172" s="31"/>
      <c r="LI172" s="31"/>
      <c r="LJ172" s="31"/>
      <c r="LK172" s="31"/>
      <c r="LL172" s="31"/>
      <c r="LM172" s="31"/>
      <c r="LN172" s="31"/>
      <c r="LO172" s="31"/>
      <c r="LP172" s="31"/>
      <c r="LQ172" s="31"/>
      <c r="LR172" s="31"/>
      <c r="LS172" s="31"/>
      <c r="LT172" s="31"/>
      <c r="LU172" s="31"/>
      <c r="LV172" s="31"/>
      <c r="LW172" s="31"/>
      <c r="LX172" s="31"/>
      <c r="LY172" s="31"/>
      <c r="LZ172" s="31"/>
      <c r="MA172" s="31"/>
      <c r="MB172" s="31"/>
      <c r="MC172" s="31"/>
      <c r="MD172" s="31"/>
      <c r="ME172" s="31"/>
      <c r="MF172" s="31"/>
      <c r="MG172" s="31"/>
      <c r="MH172" s="31"/>
      <c r="MI172" s="31"/>
      <c r="MJ172" s="31"/>
      <c r="MK172" s="31"/>
      <c r="ML172" s="31"/>
      <c r="MM172" s="31"/>
      <c r="MN172" s="31"/>
      <c r="MO172" s="31"/>
      <c r="MP172" s="31"/>
      <c r="MQ172" s="31"/>
      <c r="MR172" s="31"/>
      <c r="MS172" s="31"/>
      <c r="MT172" s="31"/>
      <c r="MU172" s="31"/>
      <c r="MV172" s="31"/>
      <c r="MW172" s="31"/>
      <c r="MX172" s="31"/>
      <c r="MY172" s="31"/>
      <c r="MZ172" s="31"/>
      <c r="NA172" s="31"/>
      <c r="NB172" s="31"/>
      <c r="NC172" s="31"/>
      <c r="ND172" s="31"/>
      <c r="NE172" s="31"/>
      <c r="NF172" s="31"/>
      <c r="NG172" s="31"/>
      <c r="NH172" s="31"/>
      <c r="NI172" s="31"/>
      <c r="NJ172" s="31"/>
      <c r="NK172" s="31"/>
      <c r="NL172" s="31"/>
      <c r="NM172" s="31"/>
      <c r="NN172" s="31"/>
      <c r="NO172" s="31"/>
      <c r="NP172" s="31"/>
      <c r="NQ172" s="31"/>
      <c r="NR172" s="31"/>
      <c r="NS172" s="31"/>
      <c r="NT172" s="31"/>
      <c r="NU172" s="31"/>
      <c r="NV172" s="31"/>
      <c r="NW172" s="31"/>
      <c r="NX172" s="31"/>
      <c r="NY172" s="31"/>
      <c r="NZ172" s="31"/>
      <c r="OA172" s="31"/>
      <c r="OB172" s="31"/>
      <c r="OC172" s="31"/>
      <c r="OD172" s="31"/>
      <c r="OE172" s="31"/>
      <c r="OF172" s="31"/>
      <c r="OG172" s="31"/>
      <c r="OH172" s="31"/>
      <c r="OI172" s="31"/>
      <c r="OJ172" s="31"/>
      <c r="OK172" s="31"/>
      <c r="OL172" s="31"/>
      <c r="OM172" s="31"/>
      <c r="ON172" s="31"/>
      <c r="OO172" s="31"/>
      <c r="OP172" s="31"/>
      <c r="OQ172" s="31"/>
      <c r="OR172" s="31"/>
      <c r="OS172" s="31"/>
      <c r="OT172" s="31"/>
      <c r="OU172" s="31"/>
      <c r="OV172" s="31"/>
      <c r="OW172" s="31"/>
      <c r="OX172" s="31"/>
      <c r="OY172" s="31"/>
      <c r="OZ172" s="31"/>
      <c r="PA172" s="31"/>
      <c r="PB172" s="31"/>
      <c r="PC172" s="31"/>
      <c r="PD172" s="31"/>
      <c r="PE172" s="31"/>
      <c r="PF172" s="31"/>
      <c r="PG172" s="31"/>
      <c r="PH172" s="31"/>
      <c r="PI172" s="31"/>
      <c r="PJ172" s="31"/>
      <c r="PK172" s="31"/>
      <c r="PL172" s="31"/>
      <c r="PM172" s="31"/>
      <c r="PN172" s="31"/>
      <c r="PO172" s="31"/>
      <c r="PP172" s="31"/>
      <c r="PQ172" s="31"/>
      <c r="PR172" s="31"/>
      <c r="PS172" s="31"/>
      <c r="PT172" s="31"/>
      <c r="PU172" s="31"/>
      <c r="PV172" s="31"/>
      <c r="PW172" s="31"/>
      <c r="PX172" s="31"/>
      <c r="PY172" s="31"/>
      <c r="PZ172" s="31"/>
      <c r="QA172" s="31"/>
      <c r="QB172" s="31"/>
      <c r="QC172" s="31"/>
      <c r="QD172" s="31"/>
      <c r="QE172" s="31"/>
      <c r="QF172" s="31"/>
      <c r="QG172" s="31"/>
      <c r="QH172" s="31"/>
      <c r="QI172" s="31"/>
      <c r="QJ172" s="31"/>
      <c r="QK172" s="31"/>
      <c r="QL172" s="31"/>
      <c r="QM172" s="31"/>
      <c r="QN172" s="31"/>
      <c r="QO172" s="31"/>
      <c r="QP172" s="31"/>
      <c r="QQ172" s="31"/>
      <c r="QR172" s="31"/>
      <c r="QS172" s="31"/>
      <c r="QT172" s="31"/>
      <c r="QU172" s="31"/>
      <c r="QV172" s="31"/>
      <c r="QW172" s="31"/>
      <c r="QX172" s="31"/>
      <c r="QY172" s="31"/>
    </row>
    <row r="173" spans="1:467" x14ac:dyDescent="0.2">
      <c r="A173" s="40" t="s">
        <v>15</v>
      </c>
      <c r="B173" s="101"/>
      <c r="C173" s="101"/>
      <c r="D173" s="101"/>
      <c r="E173" s="44" t="s">
        <v>3</v>
      </c>
      <c r="F173" s="45">
        <f t="shared" si="103"/>
        <v>1.4907407407407407E-2</v>
      </c>
      <c r="G173" s="45">
        <f t="shared" si="104"/>
        <v>1.4174768518518519E-2</v>
      </c>
      <c r="H173" s="45">
        <f t="shared" si="105"/>
        <v>1.5017815806878308E-2</v>
      </c>
      <c r="I173" s="45" t="str">
        <f t="shared" si="106"/>
        <v xml:space="preserve"> </v>
      </c>
      <c r="J173" s="45">
        <f t="shared" si="107"/>
        <v>1.5277777777777777E-2</v>
      </c>
      <c r="K173" s="45" t="str">
        <f t="shared" si="108"/>
        <v xml:space="preserve"> </v>
      </c>
      <c r="L173" s="45" t="str">
        <f t="shared" si="109"/>
        <v xml:space="preserve"> </v>
      </c>
      <c r="M173" s="45" t="str">
        <f t="shared" si="110"/>
        <v xml:space="preserve"> </v>
      </c>
      <c r="N173" s="45" t="str">
        <f t="shared" si="111"/>
        <v xml:space="preserve"> </v>
      </c>
      <c r="O173" s="45">
        <f t="shared" si="112"/>
        <v>1.5640432098765436E-2</v>
      </c>
      <c r="P173" s="45" t="str">
        <f t="shared" si="113"/>
        <v xml:space="preserve"> </v>
      </c>
      <c r="Q173" s="45" t="str">
        <f t="shared" si="114"/>
        <v xml:space="preserve"> </v>
      </c>
      <c r="R173" s="45" t="str">
        <f t="shared" si="115"/>
        <v xml:space="preserve"> </v>
      </c>
      <c r="S173" s="45" t="str">
        <f t="shared" si="116"/>
        <v xml:space="preserve"> </v>
      </c>
      <c r="T173" s="45" t="str">
        <f t="shared" si="117"/>
        <v xml:space="preserve"> </v>
      </c>
      <c r="U173" s="45" t="str">
        <f t="shared" si="118"/>
        <v xml:space="preserve"> </v>
      </c>
      <c r="V173" s="45" t="str">
        <f t="shared" si="119"/>
        <v xml:space="preserve"> </v>
      </c>
      <c r="W173" s="45">
        <f t="shared" si="82"/>
        <v>1.6087962962962964E-2</v>
      </c>
      <c r="X173" s="92">
        <f t="shared" si="61"/>
        <v>1.3622685185185184E-2</v>
      </c>
      <c r="Y173" s="81">
        <f t="shared" si="83"/>
        <v>43</v>
      </c>
      <c r="Z173" s="98">
        <f t="shared" si="120"/>
        <v>46</v>
      </c>
      <c r="AA173" s="31">
        <v>1.4872685185185185E-2</v>
      </c>
      <c r="AB173" s="31"/>
      <c r="AC173" s="31"/>
      <c r="AD173" s="31"/>
      <c r="AE173" s="31"/>
      <c r="AF173" s="31">
        <v>1.494212962962963E-2</v>
      </c>
      <c r="AG173" s="31"/>
      <c r="AH173" s="31"/>
      <c r="AI173" s="31">
        <v>1.5509259259259257E-2</v>
      </c>
      <c r="AJ173" s="31"/>
      <c r="AK173" s="31"/>
      <c r="AL173" s="31">
        <v>1.3819444444444445E-2</v>
      </c>
      <c r="AM173" s="31"/>
      <c r="AN173" s="31"/>
      <c r="AO173" s="31">
        <v>1.4270833333333335E-2</v>
      </c>
      <c r="AP173" s="31">
        <v>1.4375000000000001E-2</v>
      </c>
      <c r="AQ173" s="31"/>
      <c r="AR173" s="31"/>
      <c r="AS173" s="31">
        <v>1.4236111111111111E-2</v>
      </c>
      <c r="AT173" s="31">
        <v>1.3622685185185184E-2</v>
      </c>
      <c r="AU173" s="31">
        <v>1.4201388888888888E-2</v>
      </c>
      <c r="AV173" s="31">
        <v>1.3842592592592594E-2</v>
      </c>
      <c r="AW173" s="31">
        <v>1.3842592592592594E-2</v>
      </c>
      <c r="AX173" s="31">
        <v>1.4027777777777778E-2</v>
      </c>
      <c r="AY173" s="31"/>
      <c r="AZ173" s="31"/>
      <c r="BA173" s="31"/>
      <c r="BB173" s="31">
        <v>1.5046296296296295E-2</v>
      </c>
      <c r="BC173" s="31"/>
      <c r="BD173" s="31"/>
      <c r="BE173" s="31">
        <v>1.5682870370370371E-2</v>
      </c>
      <c r="BF173" s="31"/>
      <c r="BG173" s="31"/>
      <c r="BH173" s="31"/>
      <c r="BI173" s="31">
        <v>1.4699074074074074E-2</v>
      </c>
      <c r="BJ173" s="31">
        <v>1.4837962962962963E-2</v>
      </c>
      <c r="BK173" s="31"/>
      <c r="BL173" s="31"/>
      <c r="BM173" s="31">
        <v>1.4872685185185185E-2</v>
      </c>
      <c r="BN173" s="31"/>
      <c r="BO173" s="31"/>
      <c r="BP173" s="31"/>
      <c r="BQ173" s="31">
        <v>1.4710648148148148E-2</v>
      </c>
      <c r="BR173" s="31"/>
      <c r="BS173" s="31"/>
      <c r="BT173" s="31"/>
      <c r="BU173" s="31"/>
      <c r="BV173" s="31"/>
      <c r="BW173" s="31"/>
      <c r="BX173" s="31"/>
      <c r="BY173" s="31"/>
      <c r="BZ173" s="31">
        <v>1.5275173611111109E-2</v>
      </c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>
        <v>1.5277777777777777E-2</v>
      </c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>
        <v>1.556712962962963E-2</v>
      </c>
      <c r="HL173" s="31">
        <v>1.5740740740740743E-2</v>
      </c>
      <c r="HM173" s="31"/>
      <c r="HN173" s="31"/>
      <c r="HO173" s="31"/>
      <c r="HP173" s="31">
        <v>1.5601851851851851E-2</v>
      </c>
      <c r="HQ173" s="31"/>
      <c r="HR173" s="31"/>
      <c r="HS173" s="31">
        <v>1.5416666666666667E-2</v>
      </c>
      <c r="HT173" s="31">
        <v>1.5925925925925927E-2</v>
      </c>
      <c r="HU173" s="31"/>
      <c r="HV173" s="31"/>
      <c r="HW173" s="31">
        <v>1.6354166666666666E-2</v>
      </c>
      <c r="HX173" s="31"/>
      <c r="HY173" s="31">
        <v>1.5625E-2</v>
      </c>
      <c r="HZ173" s="31"/>
      <c r="IA173" s="31"/>
      <c r="IB173" s="31">
        <v>1.4837962962962963E-2</v>
      </c>
      <c r="IC173" s="31"/>
      <c r="ID173" s="31"/>
      <c r="IE173" s="31"/>
      <c r="IF173" s="31"/>
      <c r="IG173" s="31"/>
      <c r="IH173" s="31">
        <v>1.5694444444444445E-2</v>
      </c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  <c r="IW173" s="31"/>
      <c r="IX173" s="31"/>
      <c r="IY173" s="31"/>
      <c r="IZ173" s="31"/>
      <c r="JA173" s="31"/>
      <c r="JB173" s="31"/>
      <c r="JC173" s="31"/>
      <c r="JD173" s="31"/>
      <c r="JE173" s="31"/>
      <c r="JF173" s="31"/>
      <c r="JG173" s="31"/>
      <c r="JH173" s="31"/>
      <c r="JI173" s="31"/>
      <c r="JJ173" s="31"/>
      <c r="JK173" s="31"/>
      <c r="JL173" s="31"/>
      <c r="JM173" s="31"/>
      <c r="JN173" s="31"/>
      <c r="JO173" s="31"/>
      <c r="JP173" s="31"/>
      <c r="JQ173" s="31"/>
      <c r="JR173" s="31"/>
      <c r="JS173" s="31"/>
      <c r="JT173" s="31"/>
      <c r="JU173" s="31"/>
      <c r="JV173" s="31"/>
      <c r="JW173" s="31"/>
      <c r="JX173" s="31"/>
      <c r="JY173" s="31"/>
      <c r="JZ173" s="31"/>
      <c r="KA173" s="31"/>
      <c r="KB173" s="31"/>
      <c r="KC173" s="31"/>
      <c r="KD173" s="31"/>
      <c r="KE173" s="31"/>
      <c r="KF173" s="31"/>
      <c r="KG173" s="31"/>
      <c r="KH173" s="31"/>
      <c r="KI173" s="31"/>
      <c r="KJ173" s="31"/>
      <c r="KK173" s="31"/>
      <c r="KL173" s="31"/>
      <c r="KM173" s="31"/>
      <c r="KN173" s="31"/>
      <c r="KO173" s="31"/>
      <c r="KP173" s="31"/>
      <c r="KQ173" s="31"/>
      <c r="KR173" s="31"/>
      <c r="KS173" s="31"/>
      <c r="KT173" s="31"/>
      <c r="KU173" s="31"/>
      <c r="KV173" s="31"/>
      <c r="KW173" s="31"/>
      <c r="KX173" s="31"/>
      <c r="KY173" s="31"/>
      <c r="KZ173" s="31"/>
      <c r="LA173" s="31"/>
      <c r="LB173" s="31"/>
      <c r="LC173" s="31"/>
      <c r="LD173" s="31"/>
      <c r="LE173" s="31"/>
      <c r="LF173" s="31"/>
      <c r="LG173" s="31"/>
      <c r="LH173" s="31"/>
      <c r="LI173" s="31"/>
      <c r="LJ173" s="31"/>
      <c r="LK173" s="31"/>
      <c r="LL173" s="31"/>
      <c r="LM173" s="31"/>
      <c r="LN173" s="31"/>
      <c r="LO173" s="31"/>
      <c r="LP173" s="31"/>
      <c r="LQ173" s="31"/>
      <c r="LR173" s="31"/>
      <c r="LS173" s="31"/>
      <c r="LT173" s="31"/>
      <c r="LU173" s="31"/>
      <c r="LV173" s="31"/>
      <c r="LW173" s="31"/>
      <c r="LX173" s="31"/>
      <c r="LY173" s="31"/>
      <c r="LZ173" s="31"/>
      <c r="MA173" s="31"/>
      <c r="MB173" s="31"/>
      <c r="MC173" s="31"/>
      <c r="MD173" s="31"/>
      <c r="ME173" s="31"/>
      <c r="MF173" s="31"/>
      <c r="MG173" s="31"/>
      <c r="MH173" s="31"/>
      <c r="MI173" s="31"/>
      <c r="MJ173" s="31"/>
      <c r="MK173" s="31"/>
      <c r="ML173" s="31"/>
      <c r="MM173" s="31"/>
      <c r="MN173" s="31"/>
      <c r="MO173" s="31"/>
      <c r="MP173" s="31"/>
      <c r="MQ173" s="31"/>
      <c r="MR173" s="31"/>
      <c r="MS173" s="31"/>
      <c r="MT173" s="31"/>
      <c r="MU173" s="31"/>
      <c r="MV173" s="31"/>
      <c r="MW173" s="31"/>
      <c r="MX173" s="31"/>
      <c r="MY173" s="31"/>
      <c r="MZ173" s="31"/>
      <c r="NA173" s="31"/>
      <c r="NB173" s="31"/>
      <c r="NC173" s="31"/>
      <c r="ND173" s="31"/>
      <c r="NE173" s="31"/>
      <c r="NF173" s="31"/>
      <c r="NG173" s="31"/>
      <c r="NH173" s="31"/>
      <c r="NI173" s="31"/>
      <c r="NJ173" s="31"/>
      <c r="NK173" s="31"/>
      <c r="NL173" s="31"/>
      <c r="NM173" s="31"/>
      <c r="NN173" s="31"/>
      <c r="NO173" s="31"/>
      <c r="NP173" s="31"/>
      <c r="NQ173" s="31"/>
      <c r="NR173" s="31"/>
      <c r="NS173" s="31"/>
      <c r="NT173" s="31"/>
      <c r="NU173" s="31"/>
      <c r="NV173" s="31"/>
      <c r="NW173" s="31"/>
      <c r="NX173" s="31"/>
      <c r="NY173" s="31"/>
      <c r="NZ173" s="31"/>
      <c r="OA173" s="31"/>
      <c r="OB173" s="31"/>
      <c r="OC173" s="31"/>
      <c r="OD173" s="31"/>
      <c r="OE173" s="31"/>
      <c r="OF173" s="31"/>
      <c r="OG173" s="31"/>
      <c r="OH173" s="31"/>
      <c r="OI173" s="31"/>
      <c r="OJ173" s="31"/>
      <c r="OK173" s="31"/>
      <c r="OL173" s="31"/>
      <c r="OM173" s="31"/>
      <c r="ON173" s="31"/>
      <c r="OO173" s="31"/>
      <c r="OP173" s="31"/>
      <c r="OQ173" s="31"/>
      <c r="OR173" s="31"/>
      <c r="OS173" s="31"/>
      <c r="OT173" s="31"/>
      <c r="OU173" s="31"/>
      <c r="OV173" s="31"/>
      <c r="OW173" s="31"/>
      <c r="OX173" s="31"/>
      <c r="OY173" s="31"/>
      <c r="OZ173" s="31"/>
      <c r="PA173" s="31"/>
      <c r="PB173" s="31"/>
      <c r="PC173" s="31"/>
      <c r="PD173" s="31"/>
      <c r="PE173" s="31"/>
      <c r="PF173" s="31"/>
      <c r="PG173" s="31"/>
      <c r="PH173" s="31"/>
      <c r="PI173" s="31"/>
      <c r="PJ173" s="31"/>
      <c r="PK173" s="31"/>
      <c r="PL173" s="31"/>
      <c r="PM173" s="31"/>
      <c r="PN173" s="31"/>
      <c r="PO173" s="31"/>
      <c r="PP173" s="31"/>
      <c r="PQ173" s="31"/>
      <c r="PR173" s="31"/>
      <c r="PS173" s="31"/>
      <c r="PT173" s="31"/>
      <c r="PU173" s="31"/>
      <c r="PV173" s="31"/>
      <c r="PW173" s="31">
        <v>1.6689814814814817E-2</v>
      </c>
      <c r="PX173" s="31">
        <v>1.6319444444444445E-2</v>
      </c>
      <c r="PY173" s="31">
        <v>1.7175925925925924E-2</v>
      </c>
      <c r="PZ173" s="31">
        <v>1.6319444444444445E-2</v>
      </c>
      <c r="QA173" s="31">
        <v>1.5486111111111112E-2</v>
      </c>
      <c r="QB173" s="31">
        <v>1.6122685185185184E-2</v>
      </c>
      <c r="QC173" s="31"/>
      <c r="QD173" s="31">
        <v>1.6550925925925924E-2</v>
      </c>
      <c r="QE173" s="31">
        <v>1.5682870370370371E-2</v>
      </c>
      <c r="QF173" s="31">
        <v>1.5613425925925926E-2</v>
      </c>
      <c r="QG173" s="31">
        <v>1.577546296296296E-2</v>
      </c>
      <c r="QH173" s="31"/>
      <c r="QI173" s="31"/>
      <c r="QJ173" s="31"/>
      <c r="QK173" s="31">
        <v>1.6087962962962964E-2</v>
      </c>
      <c r="QL173" s="31"/>
      <c r="QM173" s="31">
        <v>1.5428240740740741E-2</v>
      </c>
      <c r="QN173" s="31">
        <v>1.5891203703703703E-2</v>
      </c>
      <c r="QO173" s="31" t="s">
        <v>86</v>
      </c>
      <c r="QP173" s="31"/>
      <c r="QQ173" s="31"/>
      <c r="QR173" s="31"/>
      <c r="QS173" s="31"/>
      <c r="QT173" s="31"/>
      <c r="QU173" s="31"/>
      <c r="QV173" s="31"/>
      <c r="QW173" s="31"/>
      <c r="QX173" s="31"/>
      <c r="QY173" s="31"/>
    </row>
    <row r="174" spans="1:467" x14ac:dyDescent="0.2">
      <c r="A174" s="40" t="s">
        <v>8</v>
      </c>
      <c r="B174" s="101"/>
      <c r="C174" s="101"/>
      <c r="D174" s="101"/>
      <c r="E174" s="44" t="s">
        <v>3</v>
      </c>
      <c r="F174" s="45" t="str">
        <f t="shared" si="103"/>
        <v xml:space="preserve"> </v>
      </c>
      <c r="G174" s="45">
        <f t="shared" si="104"/>
        <v>1.4552469135802467E-2</v>
      </c>
      <c r="H174" s="45">
        <f t="shared" si="105"/>
        <v>1.4149305555555554E-2</v>
      </c>
      <c r="I174" s="45">
        <f t="shared" si="106"/>
        <v>1.4479166666666666E-2</v>
      </c>
      <c r="J174" s="45">
        <f t="shared" si="107"/>
        <v>1.4351851851851852E-2</v>
      </c>
      <c r="K174" s="45">
        <f t="shared" si="108"/>
        <v>1.4500385802469136E-2</v>
      </c>
      <c r="L174" s="45">
        <f t="shared" si="109"/>
        <v>1.4192129629629627E-2</v>
      </c>
      <c r="M174" s="45">
        <f t="shared" si="110"/>
        <v>1.4596560846560845E-2</v>
      </c>
      <c r="N174" s="45">
        <f t="shared" si="111"/>
        <v>1.4682870370370369E-2</v>
      </c>
      <c r="O174" s="45">
        <f t="shared" si="112"/>
        <v>1.4793981481481481E-2</v>
      </c>
      <c r="P174" s="45">
        <f t="shared" si="113"/>
        <v>1.4934413580246914E-2</v>
      </c>
      <c r="Q174" s="45">
        <f t="shared" si="114"/>
        <v>1.5011574074074073E-2</v>
      </c>
      <c r="R174" s="45">
        <f t="shared" si="115"/>
        <v>1.4598765432098764E-2</v>
      </c>
      <c r="S174" s="45">
        <f t="shared" si="116"/>
        <v>1.5254629629629632E-2</v>
      </c>
      <c r="T174" s="45">
        <f t="shared" si="117"/>
        <v>1.4780092592592593E-2</v>
      </c>
      <c r="U174" s="45">
        <f t="shared" si="118"/>
        <v>1.5378819444444443E-2</v>
      </c>
      <c r="V174" s="45">
        <f t="shared" si="119"/>
        <v>1.5894097222222223E-2</v>
      </c>
      <c r="W174" s="45">
        <f t="shared" si="82"/>
        <v>1.5671296296296298E-2</v>
      </c>
      <c r="X174" s="92">
        <f t="shared" si="61"/>
        <v>1.3657407407407408E-2</v>
      </c>
      <c r="Y174" s="81">
        <f t="shared" si="83"/>
        <v>79</v>
      </c>
      <c r="Z174" s="98">
        <f t="shared" si="120"/>
        <v>108</v>
      </c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>
        <v>1.5162037037037036E-2</v>
      </c>
      <c r="AT174" s="31"/>
      <c r="AU174" s="31">
        <v>1.4421296296296295E-2</v>
      </c>
      <c r="AV174" s="31" t="s">
        <v>26</v>
      </c>
      <c r="AW174" s="31"/>
      <c r="AX174" s="31">
        <v>1.4074074074074074E-2</v>
      </c>
      <c r="AY174" s="31" t="s">
        <v>27</v>
      </c>
      <c r="AZ174" s="31" t="s">
        <v>27</v>
      </c>
      <c r="BA174" s="31"/>
      <c r="BB174" s="31"/>
      <c r="BC174" s="31"/>
      <c r="BD174" s="31"/>
      <c r="BE174" s="31"/>
      <c r="BF174" s="31"/>
      <c r="BG174" s="31"/>
      <c r="BH174" s="31">
        <v>1.4409722222222221E-2</v>
      </c>
      <c r="BI174" s="31"/>
      <c r="BJ174" s="31"/>
      <c r="BK174" s="31"/>
      <c r="BL174" s="31" t="s">
        <v>46</v>
      </c>
      <c r="BM174" s="31"/>
      <c r="BN174" s="31"/>
      <c r="BO174" s="31"/>
      <c r="BP174" s="31"/>
      <c r="BQ174" s="31"/>
      <c r="BR174" s="31"/>
      <c r="BS174" s="31">
        <v>1.3888888888888888E-2</v>
      </c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>
        <v>1.4722222222222222E-2</v>
      </c>
      <c r="CG174" s="31"/>
      <c r="CH174" s="31"/>
      <c r="CI174" s="31"/>
      <c r="CJ174" s="31"/>
      <c r="CK174" s="31"/>
      <c r="CL174" s="31"/>
      <c r="CM174" s="31"/>
      <c r="CN174" s="31"/>
      <c r="CO174" s="31">
        <v>1.4236111111111111E-2</v>
      </c>
      <c r="CP174" s="31"/>
      <c r="CQ174" s="31"/>
      <c r="CR174" s="31"/>
      <c r="CS174" s="31"/>
      <c r="CT174" s="31"/>
      <c r="CU174" s="31"/>
      <c r="CV174" s="31">
        <v>1.4351851851851852E-2</v>
      </c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>
        <v>1.4548611111111111E-2</v>
      </c>
      <c r="DW174" s="31"/>
      <c r="DX174" s="31"/>
      <c r="DY174" s="31">
        <v>1.4930555555555556E-2</v>
      </c>
      <c r="DZ174" s="31">
        <v>1.4583333333333332E-2</v>
      </c>
      <c r="EA174" s="31"/>
      <c r="EB174" s="31"/>
      <c r="EC174" s="31"/>
      <c r="ED174" s="31"/>
      <c r="EE174" s="31"/>
      <c r="EF174" s="31"/>
      <c r="EG174" s="31">
        <v>1.4699074074074074E-2</v>
      </c>
      <c r="EH174" s="31"/>
      <c r="EI174" s="31"/>
      <c r="EJ174" s="31">
        <v>1.3657407407407408E-2</v>
      </c>
      <c r="EK174" s="31"/>
      <c r="EL174" s="31"/>
      <c r="EM174" s="31">
        <v>1.4583333333333332E-2</v>
      </c>
      <c r="EN174" s="31"/>
      <c r="EO174" s="31"/>
      <c r="EP174" s="31"/>
      <c r="EQ174" s="31"/>
      <c r="ER174" s="31"/>
      <c r="ES174" s="31"/>
      <c r="ET174" s="31"/>
      <c r="EU174" s="31"/>
      <c r="EV174" s="31">
        <v>1.4108796296296295E-2</v>
      </c>
      <c r="EW174" s="31"/>
      <c r="EX174" s="31">
        <v>1.4456018518518519E-2</v>
      </c>
      <c r="EY174" s="31"/>
      <c r="EZ174" s="31"/>
      <c r="FA174" s="31"/>
      <c r="FB174" s="31">
        <v>1.3946759259259258E-2</v>
      </c>
      <c r="FC174" s="31"/>
      <c r="FD174" s="31">
        <v>1.4583333333333332E-2</v>
      </c>
      <c r="FE174" s="31">
        <v>1.3865740740740739E-2</v>
      </c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>
        <v>1.4675925925925926E-2</v>
      </c>
      <c r="FR174" s="31">
        <v>1.4120370370370368E-2</v>
      </c>
      <c r="FS174" s="31">
        <v>1.462962962962963E-2</v>
      </c>
      <c r="FT174" s="31" t="s">
        <v>130</v>
      </c>
      <c r="FU174" s="31">
        <v>1.4351851851851852E-2</v>
      </c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>
        <v>1.4895833333333332E-2</v>
      </c>
      <c r="GH174" s="31">
        <v>1.4444444444444446E-2</v>
      </c>
      <c r="GI174" s="31">
        <v>1.5057870370370369E-2</v>
      </c>
      <c r="GJ174" s="31">
        <v>1.5335648148148147E-2</v>
      </c>
      <c r="GK174" s="31">
        <v>1.5462962962962963E-2</v>
      </c>
      <c r="GL174" s="31">
        <v>1.5162037037037036E-2</v>
      </c>
      <c r="GM174" s="31"/>
      <c r="GN174" s="31"/>
      <c r="GO174" s="31">
        <v>1.4236111111111111E-2</v>
      </c>
      <c r="GP174" s="31">
        <v>1.4745370370370372E-2</v>
      </c>
      <c r="GQ174" s="31"/>
      <c r="GR174" s="31">
        <v>1.4872685185185185E-2</v>
      </c>
      <c r="GS174" s="31"/>
      <c r="GT174" s="31"/>
      <c r="GU174" s="31">
        <v>1.5046296296296295E-2</v>
      </c>
      <c r="GV174" s="31"/>
      <c r="GW174" s="31"/>
      <c r="GX174" s="31"/>
      <c r="GY174" s="31"/>
      <c r="GZ174" s="31">
        <v>1.4027777777777778E-2</v>
      </c>
      <c r="HA174" s="31">
        <v>1.4085648148148151E-2</v>
      </c>
      <c r="HB174" s="31">
        <v>1.3854166666666666E-2</v>
      </c>
      <c r="HC174" s="31"/>
      <c r="HD174" s="31"/>
      <c r="HE174" s="31"/>
      <c r="HF174" s="31"/>
      <c r="HG174" s="31"/>
      <c r="HH174" s="31"/>
      <c r="HI174" s="31"/>
      <c r="HJ174" s="31"/>
      <c r="HK174" s="31"/>
      <c r="HL174" s="31">
        <v>1.4699074074074074E-2</v>
      </c>
      <c r="HM174" s="31">
        <v>1.4513888888888889E-2</v>
      </c>
      <c r="HN174" s="31"/>
      <c r="HO174" s="31">
        <v>1.4884259259259259E-2</v>
      </c>
      <c r="HP174" s="31"/>
      <c r="HQ174" s="31"/>
      <c r="HR174" s="31"/>
      <c r="HS174" s="31"/>
      <c r="HT174" s="31"/>
      <c r="HU174" s="31"/>
      <c r="HV174" s="31">
        <v>1.4641203703703703E-2</v>
      </c>
      <c r="HW174" s="31">
        <v>1.5231481481481483E-2</v>
      </c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>
        <v>1.4768518518518519E-2</v>
      </c>
      <c r="IO174" s="31"/>
      <c r="IP174" s="31"/>
      <c r="IQ174" s="31"/>
      <c r="IR174" s="31">
        <v>1.4930555555555556E-2</v>
      </c>
      <c r="IS174" s="31"/>
      <c r="IT174" s="31">
        <v>1.5104166666666667E-2</v>
      </c>
      <c r="IU174" s="31"/>
      <c r="IV174" s="31"/>
      <c r="IW174" s="31"/>
      <c r="IX174" s="31"/>
      <c r="IY174" s="31"/>
      <c r="IZ174" s="31"/>
      <c r="JA174" s="31"/>
      <c r="JB174" s="31"/>
      <c r="JC174" s="31"/>
      <c r="JD174" s="31"/>
      <c r="JE174" s="31"/>
      <c r="JF174" s="31"/>
      <c r="JG174" s="31"/>
      <c r="JH174" s="31"/>
      <c r="JI174" s="31"/>
      <c r="JJ174" s="31"/>
      <c r="JK174" s="31"/>
      <c r="JL174" s="31"/>
      <c r="JM174" s="31"/>
      <c r="JN174" s="31"/>
      <c r="JO174" s="31">
        <v>1.4814814814814814E-2</v>
      </c>
      <c r="JP174" s="31"/>
      <c r="JQ174" s="31">
        <v>1.5625E-2</v>
      </c>
      <c r="JR174" s="31"/>
      <c r="JS174" s="31"/>
      <c r="JT174" s="31"/>
      <c r="JU174" s="31">
        <v>1.4594907407407405E-2</v>
      </c>
      <c r="JV174" s="31"/>
      <c r="JW174" s="31"/>
      <c r="JX174" s="31"/>
      <c r="JY174" s="31"/>
      <c r="JZ174" s="31"/>
      <c r="KA174" s="31"/>
      <c r="KB174" s="31"/>
      <c r="KC174" s="31"/>
      <c r="KD174" s="31"/>
      <c r="KE174" s="31"/>
      <c r="KF174" s="31"/>
      <c r="KG174" s="31"/>
      <c r="KH174" s="31"/>
      <c r="KI174" s="31"/>
      <c r="KJ174" s="31"/>
      <c r="KK174" s="31"/>
      <c r="KL174" s="31"/>
      <c r="KM174" s="31">
        <v>1.4560185185185183E-2</v>
      </c>
      <c r="KN174" s="31"/>
      <c r="KO174" s="31"/>
      <c r="KP174" s="31"/>
      <c r="KQ174" s="31">
        <v>1.5081018518518516E-2</v>
      </c>
      <c r="KR174" s="31"/>
      <c r="KS174" s="31"/>
      <c r="KT174" s="31"/>
      <c r="KU174" s="31">
        <v>1.3807870370370371E-2</v>
      </c>
      <c r="KV174" s="31">
        <v>1.6400462962962964E-2</v>
      </c>
      <c r="KW174" s="31"/>
      <c r="KX174" s="31"/>
      <c r="KY174" s="31"/>
      <c r="KZ174" s="31"/>
      <c r="LA174" s="31"/>
      <c r="LB174" s="31">
        <v>1.3692129629629629E-2</v>
      </c>
      <c r="LC174" s="31">
        <v>1.4050925925925927E-2</v>
      </c>
      <c r="LD174" s="31"/>
      <c r="LE174" s="31"/>
      <c r="LF174" s="31"/>
      <c r="LG174" s="31"/>
      <c r="LH174" s="31"/>
      <c r="LI174" s="31"/>
      <c r="LJ174" s="31"/>
      <c r="LK174" s="31"/>
      <c r="LL174" s="31"/>
      <c r="LM174" s="31"/>
      <c r="LN174" s="31"/>
      <c r="LO174" s="31">
        <v>1.7708333333333333E-2</v>
      </c>
      <c r="LP174" s="31"/>
      <c r="LQ174" s="31"/>
      <c r="LR174" s="31"/>
      <c r="LS174" s="31"/>
      <c r="LT174" s="31">
        <v>1.3796296296296298E-2</v>
      </c>
      <c r="LU174" s="31"/>
      <c r="LV174" s="31"/>
      <c r="LW174" s="31"/>
      <c r="LX174" s="31"/>
      <c r="LY174" s="31"/>
      <c r="LZ174" s="31"/>
      <c r="MA174" s="31"/>
      <c r="MB174" s="31"/>
      <c r="MC174" s="31"/>
      <c r="MD174" s="31" t="s">
        <v>332</v>
      </c>
      <c r="ME174" s="31" t="s">
        <v>339</v>
      </c>
      <c r="MF174" s="31">
        <v>1.4259259259259261E-2</v>
      </c>
      <c r="MG174" s="31"/>
      <c r="MH174" s="31"/>
      <c r="MI174" s="31"/>
      <c r="MJ174" s="31"/>
      <c r="MK174" s="31"/>
      <c r="ML174" s="31"/>
      <c r="MM174" s="31"/>
      <c r="MN174" s="31"/>
      <c r="MO174" s="31"/>
      <c r="MP174" s="31"/>
      <c r="MQ174" s="31"/>
      <c r="MR174" s="31"/>
      <c r="MS174" s="31">
        <v>1.4837962962962963E-2</v>
      </c>
      <c r="MT174" s="31"/>
      <c r="MU174" s="31"/>
      <c r="MV174" s="31">
        <v>1.5046296296296295E-2</v>
      </c>
      <c r="MW174" s="31"/>
      <c r="MX174" s="31">
        <v>1.4456018518518519E-2</v>
      </c>
      <c r="MY174" s="31"/>
      <c r="MZ174" s="31"/>
      <c r="NA174" s="31"/>
      <c r="NB174" s="31"/>
      <c r="NC174" s="31"/>
      <c r="ND174" s="31"/>
      <c r="NE174" s="31"/>
      <c r="NF174" s="31"/>
      <c r="NG174" s="31"/>
      <c r="NH174" s="31"/>
      <c r="NI174" s="31"/>
      <c r="NJ174" s="31"/>
      <c r="NK174" s="31"/>
      <c r="NL174" s="31"/>
      <c r="NM174" s="31"/>
      <c r="NN174" s="31"/>
      <c r="NO174" s="31"/>
      <c r="NP174" s="31"/>
      <c r="NQ174" s="31"/>
      <c r="NR174" s="31"/>
      <c r="NS174" s="31"/>
      <c r="NT174" s="31"/>
      <c r="NU174" s="31"/>
      <c r="NV174" s="31"/>
      <c r="NW174" s="31">
        <v>1.5625E-2</v>
      </c>
      <c r="NX174" s="31"/>
      <c r="NY174" s="31"/>
      <c r="NZ174" s="31">
        <v>1.6041666666666666E-2</v>
      </c>
      <c r="OA174" s="31"/>
      <c r="OB174" s="31"/>
      <c r="OC174" s="31"/>
      <c r="OD174" s="31"/>
      <c r="OE174" s="31"/>
      <c r="OF174" s="31"/>
      <c r="OG174" s="31"/>
      <c r="OH174" s="31">
        <v>1.503472222222222E-2</v>
      </c>
      <c r="OI174" s="31">
        <v>1.4467592592592593E-2</v>
      </c>
      <c r="OJ174" s="31">
        <v>1.5243055555555557E-2</v>
      </c>
      <c r="OK174" s="31">
        <v>1.5185185185185185E-2</v>
      </c>
      <c r="OL174" s="31">
        <v>1.6064814814814813E-2</v>
      </c>
      <c r="OM174" s="31"/>
      <c r="ON174" s="31"/>
      <c r="OO174" s="31"/>
      <c r="OP174" s="31">
        <v>1.5368518518518517E-2</v>
      </c>
      <c r="OQ174" s="31"/>
      <c r="OR174" s="31"/>
      <c r="OS174" s="31"/>
      <c r="OT174" s="31"/>
      <c r="OU174" s="31"/>
      <c r="OV174" s="31"/>
      <c r="OW174" s="31"/>
      <c r="OX174" s="31">
        <v>1.6701388888888887E-2</v>
      </c>
      <c r="OY174" s="31"/>
      <c r="OZ174" s="31"/>
      <c r="PA174" s="31"/>
      <c r="PB174" s="31"/>
      <c r="PC174" s="31"/>
      <c r="PD174" s="31"/>
      <c r="PE174" s="31"/>
      <c r="PF174" s="31"/>
      <c r="PG174" s="31"/>
      <c r="PH174" s="31"/>
      <c r="PI174" s="31"/>
      <c r="PJ174" s="31">
        <v>1.5069444444444443E-2</v>
      </c>
      <c r="PK174" s="31"/>
      <c r="PL174" s="31"/>
      <c r="PM174" s="31"/>
      <c r="PN174" s="31"/>
      <c r="PO174" s="31"/>
      <c r="PP174" s="31"/>
      <c r="PQ174" s="31">
        <v>1.5752314814814813E-2</v>
      </c>
      <c r="PR174" s="31">
        <v>1.6053240740740739E-2</v>
      </c>
      <c r="PS174" s="31"/>
      <c r="PT174" s="31"/>
      <c r="PU174" s="31"/>
      <c r="PV174" s="31"/>
      <c r="PW174" s="31"/>
      <c r="PX174" s="31">
        <v>1.5671296296296298E-2</v>
      </c>
      <c r="PY174" s="31"/>
      <c r="PZ174" s="31"/>
      <c r="QA174" s="31"/>
      <c r="QB174" s="31"/>
      <c r="QC174" s="31"/>
      <c r="QD174" s="31"/>
      <c r="QE174" s="31"/>
      <c r="QF174" s="31"/>
      <c r="QG174" s="31"/>
      <c r="QH174" s="31"/>
      <c r="QI174" s="31"/>
      <c r="QJ174" s="31"/>
      <c r="QK174" s="31"/>
      <c r="QL174" s="31"/>
      <c r="QM174" s="31"/>
      <c r="QN174" s="31"/>
      <c r="QO174" s="31"/>
      <c r="QP174" s="31"/>
      <c r="QQ174" s="31"/>
      <c r="QR174" s="31"/>
      <c r="QS174" s="31"/>
      <c r="QT174" s="31"/>
      <c r="QU174" s="31"/>
      <c r="QV174" s="31"/>
      <c r="QW174" s="31"/>
      <c r="QX174" s="31"/>
      <c r="QY174" s="31"/>
    </row>
    <row r="175" spans="1:467" x14ac:dyDescent="0.2">
      <c r="A175" s="40" t="s">
        <v>211</v>
      </c>
      <c r="B175" s="101"/>
      <c r="C175" s="101"/>
      <c r="D175" s="101"/>
      <c r="E175" s="44" t="s">
        <v>3</v>
      </c>
      <c r="F175" s="45" t="str">
        <f t="shared" si="103"/>
        <v xml:space="preserve"> </v>
      </c>
      <c r="G175" s="45" t="str">
        <f t="shared" si="104"/>
        <v xml:space="preserve"> </v>
      </c>
      <c r="H175" s="45" t="str">
        <f t="shared" si="105"/>
        <v xml:space="preserve"> </v>
      </c>
      <c r="I175" s="45" t="str">
        <f t="shared" si="106"/>
        <v xml:space="preserve"> </v>
      </c>
      <c r="J175" s="45" t="str">
        <f t="shared" si="107"/>
        <v xml:space="preserve"> </v>
      </c>
      <c r="K175" s="45" t="str">
        <f t="shared" si="108"/>
        <v xml:space="preserve"> </v>
      </c>
      <c r="L175" s="45" t="str">
        <f t="shared" si="109"/>
        <v xml:space="preserve"> </v>
      </c>
      <c r="M175" s="45" t="str">
        <f t="shared" si="110"/>
        <v xml:space="preserve"> </v>
      </c>
      <c r="N175" s="45" t="str">
        <f t="shared" si="111"/>
        <v xml:space="preserve"> </v>
      </c>
      <c r="O175" s="45">
        <f t="shared" si="112"/>
        <v>1.3680555555555555E-2</v>
      </c>
      <c r="P175" s="45" t="str">
        <f t="shared" si="113"/>
        <v xml:space="preserve"> </v>
      </c>
      <c r="Q175" s="45" t="str">
        <f t="shared" si="114"/>
        <v xml:space="preserve"> </v>
      </c>
      <c r="R175" s="45" t="str">
        <f t="shared" si="115"/>
        <v xml:space="preserve"> </v>
      </c>
      <c r="S175" s="45" t="str">
        <f t="shared" si="116"/>
        <v xml:space="preserve"> </v>
      </c>
      <c r="T175" s="45" t="str">
        <f t="shared" si="117"/>
        <v xml:space="preserve"> </v>
      </c>
      <c r="U175" s="45" t="str">
        <f t="shared" si="118"/>
        <v xml:space="preserve"> </v>
      </c>
      <c r="V175" s="45" t="str">
        <f t="shared" si="119"/>
        <v xml:space="preserve"> </v>
      </c>
      <c r="W175" s="45" t="str">
        <f t="shared" si="82"/>
        <v xml:space="preserve"> </v>
      </c>
      <c r="X175" s="92">
        <f t="shared" si="61"/>
        <v>1.3680555555555555E-2</v>
      </c>
      <c r="Y175" s="81">
        <f t="shared" si="83"/>
        <v>2</v>
      </c>
      <c r="Z175" s="98">
        <f t="shared" si="120"/>
        <v>2</v>
      </c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>
        <v>1.3680555555555555E-2</v>
      </c>
      <c r="IE175" s="31"/>
      <c r="IF175" s="31"/>
      <c r="IG175" s="31"/>
      <c r="IH175" s="31" t="s">
        <v>53</v>
      </c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1"/>
      <c r="KK175" s="31"/>
      <c r="KL175" s="31"/>
      <c r="KM175" s="31"/>
      <c r="KN175" s="31"/>
      <c r="KO175" s="31"/>
      <c r="KP175" s="31"/>
      <c r="KQ175" s="31"/>
      <c r="KR175" s="31"/>
      <c r="KS175" s="31"/>
      <c r="KT175" s="31"/>
      <c r="KU175" s="31"/>
      <c r="KV175" s="31"/>
      <c r="KW175" s="31"/>
      <c r="KX175" s="31"/>
      <c r="KY175" s="31"/>
      <c r="KZ175" s="31"/>
      <c r="LA175" s="31"/>
      <c r="LB175" s="31"/>
      <c r="LC175" s="31"/>
      <c r="LD175" s="31"/>
      <c r="LE175" s="31"/>
      <c r="LF175" s="31"/>
      <c r="LG175" s="31"/>
      <c r="LH175" s="31"/>
      <c r="LI175" s="31"/>
      <c r="LJ175" s="31"/>
      <c r="LK175" s="31"/>
      <c r="LL175" s="31"/>
      <c r="LM175" s="31"/>
      <c r="LN175" s="31"/>
      <c r="LO175" s="31"/>
      <c r="LP175" s="31"/>
      <c r="LQ175" s="31"/>
      <c r="LR175" s="31"/>
      <c r="LS175" s="31"/>
      <c r="LT175" s="31"/>
      <c r="LU175" s="31"/>
      <c r="LV175" s="31"/>
      <c r="LW175" s="31"/>
      <c r="LX175" s="31"/>
      <c r="LY175" s="31"/>
      <c r="LZ175" s="31"/>
      <c r="MA175" s="31"/>
      <c r="MB175" s="31"/>
      <c r="MC175" s="31"/>
      <c r="MD175" s="31"/>
      <c r="ME175" s="31"/>
      <c r="MF175" s="31"/>
      <c r="MG175" s="31"/>
      <c r="MH175" s="31"/>
      <c r="MI175" s="31"/>
      <c r="MJ175" s="31"/>
      <c r="MK175" s="31"/>
      <c r="ML175" s="31"/>
      <c r="MM175" s="31"/>
      <c r="MN175" s="31"/>
      <c r="MO175" s="31"/>
      <c r="MP175" s="31"/>
      <c r="MQ175" s="31"/>
      <c r="MR175" s="31"/>
      <c r="MS175" s="31"/>
      <c r="MT175" s="31"/>
      <c r="MU175" s="31"/>
      <c r="MV175" s="31"/>
      <c r="MW175" s="31"/>
      <c r="MX175" s="31"/>
      <c r="MY175" s="31"/>
      <c r="MZ175" s="31"/>
      <c r="NA175" s="31"/>
      <c r="NB175" s="31"/>
      <c r="NC175" s="31"/>
      <c r="ND175" s="31"/>
      <c r="NE175" s="31"/>
      <c r="NF175" s="31"/>
      <c r="NG175" s="31"/>
      <c r="NH175" s="31"/>
      <c r="NI175" s="31"/>
      <c r="NJ175" s="31"/>
      <c r="NK175" s="31"/>
      <c r="NL175" s="31"/>
      <c r="NM175" s="31"/>
      <c r="NN175" s="31"/>
      <c r="NO175" s="31"/>
      <c r="NP175" s="31"/>
      <c r="NQ175" s="31"/>
      <c r="NR175" s="31"/>
      <c r="NS175" s="31"/>
      <c r="NT175" s="31"/>
      <c r="NU175" s="31"/>
      <c r="NV175" s="31"/>
      <c r="NW175" s="31"/>
      <c r="NX175" s="31"/>
      <c r="NY175" s="31"/>
      <c r="NZ175" s="31"/>
      <c r="OA175" s="31"/>
      <c r="OB175" s="31"/>
      <c r="OC175" s="31"/>
      <c r="OD175" s="31"/>
      <c r="OE175" s="31"/>
      <c r="OF175" s="31"/>
      <c r="OG175" s="31"/>
      <c r="OH175" s="31"/>
      <c r="OI175" s="31"/>
      <c r="OJ175" s="31"/>
      <c r="OK175" s="31"/>
      <c r="OL175" s="31"/>
      <c r="OM175" s="31"/>
      <c r="ON175" s="31"/>
      <c r="OO175" s="31"/>
      <c r="OP175" s="31"/>
      <c r="OQ175" s="31"/>
      <c r="OR175" s="31"/>
      <c r="OS175" s="31"/>
      <c r="OT175" s="31"/>
      <c r="OU175" s="31"/>
      <c r="OV175" s="31"/>
      <c r="OW175" s="31"/>
      <c r="OX175" s="31"/>
      <c r="OY175" s="31"/>
      <c r="OZ175" s="31"/>
      <c r="PA175" s="31"/>
      <c r="PB175" s="31"/>
      <c r="PC175" s="31"/>
      <c r="PD175" s="31"/>
      <c r="PE175" s="31"/>
      <c r="PF175" s="31"/>
      <c r="PG175" s="31"/>
      <c r="PH175" s="31"/>
      <c r="PI175" s="31"/>
      <c r="PJ175" s="31"/>
      <c r="PK175" s="31"/>
      <c r="PL175" s="31"/>
      <c r="PM175" s="31"/>
      <c r="PN175" s="31"/>
      <c r="PO175" s="31"/>
      <c r="PP175" s="31"/>
      <c r="PQ175" s="31"/>
      <c r="PR175" s="31"/>
      <c r="PS175" s="31"/>
      <c r="PT175" s="31"/>
      <c r="PU175" s="31"/>
      <c r="PV175" s="31"/>
      <c r="PW175" s="31"/>
      <c r="PX175" s="31"/>
      <c r="PY175" s="31"/>
      <c r="PZ175" s="31"/>
      <c r="QA175" s="31"/>
      <c r="QB175" s="31"/>
      <c r="QC175" s="31"/>
      <c r="QD175" s="31"/>
      <c r="QE175" s="31"/>
      <c r="QF175" s="31"/>
      <c r="QG175" s="31"/>
      <c r="QH175" s="31"/>
      <c r="QI175" s="31"/>
      <c r="QJ175" s="31"/>
      <c r="QK175" s="31"/>
      <c r="QL175" s="31"/>
      <c r="QM175" s="31"/>
      <c r="QN175" s="31"/>
      <c r="QO175" s="31"/>
      <c r="QP175" s="31"/>
      <c r="QQ175" s="31"/>
      <c r="QR175" s="31"/>
      <c r="QS175" s="31"/>
      <c r="QT175" s="31"/>
      <c r="QU175" s="31"/>
      <c r="QV175" s="31"/>
      <c r="QW175" s="31"/>
      <c r="QX175" s="31"/>
      <c r="QY175" s="31"/>
    </row>
    <row r="176" spans="1:467" x14ac:dyDescent="0.2">
      <c r="A176" s="40" t="s">
        <v>38</v>
      </c>
      <c r="B176" s="101"/>
      <c r="C176" s="101"/>
      <c r="D176" s="101"/>
      <c r="E176" s="44" t="s">
        <v>3</v>
      </c>
      <c r="F176" s="45" t="str">
        <f t="shared" si="103"/>
        <v xml:space="preserve"> </v>
      </c>
      <c r="G176" s="45" t="str">
        <f t="shared" si="104"/>
        <v xml:space="preserve"> </v>
      </c>
      <c r="H176" s="45" t="str">
        <f t="shared" si="105"/>
        <v xml:space="preserve"> </v>
      </c>
      <c r="I176" s="45" t="str">
        <f t="shared" si="106"/>
        <v xml:space="preserve"> </v>
      </c>
      <c r="J176" s="45" t="str">
        <f t="shared" si="107"/>
        <v xml:space="preserve"> </v>
      </c>
      <c r="K176" s="45" t="str">
        <f t="shared" si="108"/>
        <v xml:space="preserve"> </v>
      </c>
      <c r="L176" s="45" t="str">
        <f t="shared" si="109"/>
        <v xml:space="preserve"> </v>
      </c>
      <c r="M176" s="45" t="str">
        <f t="shared" si="110"/>
        <v xml:space="preserve"> </v>
      </c>
      <c r="N176" s="45" t="str">
        <f t="shared" si="111"/>
        <v xml:space="preserve"> </v>
      </c>
      <c r="O176" s="45" t="str">
        <f t="shared" si="112"/>
        <v xml:space="preserve"> </v>
      </c>
      <c r="P176" s="45" t="str">
        <f t="shared" si="113"/>
        <v xml:space="preserve"> </v>
      </c>
      <c r="Q176" s="45">
        <f t="shared" si="114"/>
        <v>1.4143518518518519E-2</v>
      </c>
      <c r="R176" s="45">
        <f t="shared" si="115"/>
        <v>1.4131944444444445E-2</v>
      </c>
      <c r="S176" s="45">
        <f t="shared" si="116"/>
        <v>1.4290123456790127E-2</v>
      </c>
      <c r="T176" s="45">
        <f t="shared" si="117"/>
        <v>1.4404761904761905E-2</v>
      </c>
      <c r="U176" s="45">
        <f t="shared" si="118"/>
        <v>1.4467592592592593E-2</v>
      </c>
      <c r="V176" s="45" t="str">
        <f t="shared" si="119"/>
        <v xml:space="preserve"> </v>
      </c>
      <c r="W176" s="45" t="str">
        <f t="shared" si="82"/>
        <v xml:space="preserve"> </v>
      </c>
      <c r="X176" s="92">
        <f t="shared" si="61"/>
        <v>1.3773148148148147E-2</v>
      </c>
      <c r="Y176" s="81">
        <f t="shared" si="83"/>
        <v>14</v>
      </c>
      <c r="Z176" s="98">
        <f t="shared" si="120"/>
        <v>211</v>
      </c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>
        <v>1.4143518518518519E-2</v>
      </c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/>
      <c r="KV176" s="31"/>
      <c r="KW176" s="31"/>
      <c r="KX176" s="31"/>
      <c r="KY176" s="31"/>
      <c r="KZ176" s="31"/>
      <c r="LA176" s="31"/>
      <c r="LB176" s="31"/>
      <c r="LC176" s="31">
        <v>1.4131944444444445E-2</v>
      </c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/>
      <c r="LV176" s="31"/>
      <c r="LW176" s="31"/>
      <c r="LX176" s="31"/>
      <c r="LY176" s="31"/>
      <c r="LZ176" s="31"/>
      <c r="MA176" s="31"/>
      <c r="MB176" s="31"/>
      <c r="MC176" s="31"/>
      <c r="MD176" s="31">
        <v>1.4351851851851852E-2</v>
      </c>
      <c r="ME176" s="31"/>
      <c r="MF176" s="31"/>
      <c r="MG176" s="31"/>
      <c r="MH176" s="31">
        <v>1.4259259259259261E-2</v>
      </c>
      <c r="MI176" s="31">
        <v>1.4259259259259261E-2</v>
      </c>
      <c r="MJ176" s="31"/>
      <c r="MK176" s="31"/>
      <c r="ML176" s="31"/>
      <c r="MM176" s="31"/>
      <c r="MN176" s="31"/>
      <c r="MO176" s="31"/>
      <c r="MP176" s="31"/>
      <c r="MQ176" s="31">
        <v>1.5844907407407408E-2</v>
      </c>
      <c r="MR176" s="31"/>
      <c r="MS176" s="31"/>
      <c r="MT176" s="31"/>
      <c r="MU176" s="31"/>
      <c r="MV176" s="31"/>
      <c r="MW176" s="31"/>
      <c r="MX176" s="31"/>
      <c r="MY176" s="31"/>
      <c r="MZ176" s="31"/>
      <c r="NA176" s="31">
        <v>1.3773148148148147E-2</v>
      </c>
      <c r="NB176" s="31">
        <v>1.3923611111111111E-2</v>
      </c>
      <c r="NC176" s="31">
        <v>1.4155092592592592E-2</v>
      </c>
      <c r="ND176" s="31"/>
      <c r="NE176" s="31"/>
      <c r="NF176" s="31">
        <v>1.5416666666666667E-2</v>
      </c>
      <c r="NG176" s="31"/>
      <c r="NH176" s="31"/>
      <c r="NI176" s="31"/>
      <c r="NJ176" s="31">
        <v>1.3819444444444445E-2</v>
      </c>
      <c r="NK176" s="31"/>
      <c r="NL176" s="31"/>
      <c r="NM176" s="31">
        <v>1.3900462962962962E-2</v>
      </c>
      <c r="NN176" s="31"/>
      <c r="NO176" s="31"/>
      <c r="NP176" s="31"/>
      <c r="NQ176" s="31"/>
      <c r="NR176" s="31"/>
      <c r="NS176" s="31"/>
      <c r="NT176" s="31"/>
      <c r="NU176" s="31"/>
      <c r="NV176" s="31"/>
      <c r="NW176" s="31"/>
      <c r="NX176" s="31"/>
      <c r="NY176" s="31"/>
      <c r="NZ176" s="31"/>
      <c r="OA176" s="31"/>
      <c r="OB176" s="31"/>
      <c r="OC176" s="31"/>
      <c r="OD176" s="31"/>
      <c r="OE176" s="31"/>
      <c r="OF176" s="31"/>
      <c r="OG176" s="31"/>
      <c r="OH176" s="31"/>
      <c r="OI176" s="31"/>
      <c r="OJ176" s="31"/>
      <c r="OK176" s="31"/>
      <c r="OL176" s="31"/>
      <c r="OM176" s="31">
        <v>1.4641203703703703E-2</v>
      </c>
      <c r="ON176" s="31">
        <v>1.4293981481481482E-2</v>
      </c>
      <c r="OO176" s="31"/>
      <c r="OP176" s="31"/>
      <c r="OQ176" s="31"/>
      <c r="OR176" s="31"/>
      <c r="OS176" s="31"/>
      <c r="OT176" s="31"/>
      <c r="OU176" s="31"/>
      <c r="OV176" s="31"/>
      <c r="OW176" s="31"/>
      <c r="OX176" s="31"/>
      <c r="OY176" s="31"/>
      <c r="OZ176" s="31"/>
      <c r="PA176" s="31"/>
      <c r="PB176" s="31"/>
      <c r="PC176" s="31"/>
      <c r="PD176" s="31"/>
      <c r="PE176" s="31"/>
      <c r="PF176" s="31"/>
      <c r="PG176" s="31"/>
      <c r="PH176" s="31"/>
      <c r="PI176" s="31"/>
      <c r="PJ176" s="31"/>
      <c r="PK176" s="31"/>
      <c r="PL176" s="31"/>
      <c r="PM176" s="31"/>
      <c r="PN176" s="31"/>
      <c r="PO176" s="31"/>
      <c r="PP176" s="31"/>
      <c r="PQ176" s="31"/>
      <c r="PR176" s="31"/>
      <c r="PS176" s="31"/>
      <c r="PT176" s="31"/>
      <c r="PU176" s="31"/>
      <c r="PV176" s="31"/>
      <c r="PW176" s="31"/>
      <c r="PX176" s="31"/>
      <c r="PY176" s="31"/>
      <c r="PZ176" s="31"/>
      <c r="QA176" s="31"/>
      <c r="QB176" s="31"/>
      <c r="QC176" s="31"/>
      <c r="QD176" s="31"/>
      <c r="QE176" s="31"/>
      <c r="QF176" s="31"/>
      <c r="QG176" s="31"/>
      <c r="QH176" s="31"/>
      <c r="QI176" s="31"/>
      <c r="QJ176" s="31"/>
      <c r="QK176" s="31"/>
      <c r="QL176" s="31"/>
      <c r="QM176" s="31"/>
      <c r="QN176" s="31"/>
      <c r="QO176" s="31"/>
      <c r="QP176" s="31"/>
      <c r="QQ176" s="31"/>
      <c r="QR176" s="31"/>
      <c r="QS176" s="31"/>
      <c r="QT176" s="31"/>
      <c r="QU176" s="31"/>
      <c r="QV176" s="31"/>
      <c r="QW176" s="31"/>
      <c r="QX176" s="31"/>
      <c r="QY176" s="31"/>
    </row>
    <row r="177" spans="1:467" x14ac:dyDescent="0.2">
      <c r="A177" s="40" t="s">
        <v>286</v>
      </c>
      <c r="B177" s="101"/>
      <c r="C177" s="101"/>
      <c r="D177" s="101"/>
      <c r="E177" s="44" t="s">
        <v>3</v>
      </c>
      <c r="F177" s="45" t="str">
        <f t="shared" si="103"/>
        <v xml:space="preserve"> </v>
      </c>
      <c r="G177" s="45" t="str">
        <f t="shared" si="104"/>
        <v xml:space="preserve"> </v>
      </c>
      <c r="H177" s="45" t="str">
        <f t="shared" si="105"/>
        <v xml:space="preserve"> </v>
      </c>
      <c r="I177" s="45" t="str">
        <f t="shared" si="106"/>
        <v xml:space="preserve"> </v>
      </c>
      <c r="J177" s="45" t="str">
        <f t="shared" si="107"/>
        <v xml:space="preserve"> </v>
      </c>
      <c r="K177" s="45" t="str">
        <f t="shared" si="108"/>
        <v xml:space="preserve"> </v>
      </c>
      <c r="L177" s="45" t="str">
        <f t="shared" si="109"/>
        <v xml:space="preserve"> </v>
      </c>
      <c r="M177" s="45" t="str">
        <f t="shared" si="110"/>
        <v xml:space="preserve"> </v>
      </c>
      <c r="N177" s="45" t="str">
        <f t="shared" si="111"/>
        <v xml:space="preserve"> </v>
      </c>
      <c r="O177" s="45" t="str">
        <f t="shared" si="112"/>
        <v xml:space="preserve"> </v>
      </c>
      <c r="P177" s="45" t="str">
        <f t="shared" si="113"/>
        <v xml:space="preserve"> </v>
      </c>
      <c r="Q177" s="45" t="str">
        <f t="shared" si="114"/>
        <v xml:space="preserve"> </v>
      </c>
      <c r="R177" s="45" t="str">
        <f t="shared" si="115"/>
        <v xml:space="preserve"> </v>
      </c>
      <c r="S177" s="45" t="str">
        <f t="shared" si="116"/>
        <v xml:space="preserve"> </v>
      </c>
      <c r="T177" s="45">
        <f t="shared" si="117"/>
        <v>1.556712962962963E-2</v>
      </c>
      <c r="U177" s="45">
        <f t="shared" si="118"/>
        <v>1.4259259259259261E-2</v>
      </c>
      <c r="V177" s="45">
        <f t="shared" si="119"/>
        <v>1.4699074074074074E-2</v>
      </c>
      <c r="W177" s="45">
        <f t="shared" si="82"/>
        <v>1.4544753086419754E-2</v>
      </c>
      <c r="X177" s="92">
        <f t="shared" si="61"/>
        <v>1.3819444444444445E-2</v>
      </c>
      <c r="Y177" s="81">
        <f t="shared" si="83"/>
        <v>16</v>
      </c>
      <c r="Z177" s="98">
        <f t="shared" si="120"/>
        <v>69</v>
      </c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1"/>
      <c r="KP177" s="31"/>
      <c r="KQ177" s="31"/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/>
      <c r="LC177" s="31"/>
      <c r="LD177" s="31"/>
      <c r="LE177" s="31"/>
      <c r="LF177" s="31"/>
      <c r="LG177" s="31"/>
      <c r="LH177" s="31"/>
      <c r="LI177" s="31"/>
      <c r="LJ177" s="31"/>
      <c r="LK177" s="31"/>
      <c r="LL177" s="31"/>
      <c r="LM177" s="31"/>
      <c r="LN177" s="31"/>
      <c r="LO177" s="31"/>
      <c r="LP177" s="31"/>
      <c r="LQ177" s="31"/>
      <c r="LR177" s="31"/>
      <c r="LS177" s="31"/>
      <c r="LT177" s="31"/>
      <c r="LU177" s="31"/>
      <c r="LV177" s="31"/>
      <c r="LW177" s="31"/>
      <c r="LX177" s="31"/>
      <c r="LY177" s="31"/>
      <c r="LZ177" s="31"/>
      <c r="MA177" s="31"/>
      <c r="MB177" s="31"/>
      <c r="MC177" s="31"/>
      <c r="MD177" s="31"/>
      <c r="ME177" s="31"/>
      <c r="MF177" s="31"/>
      <c r="MG177" s="31"/>
      <c r="MH177" s="31"/>
      <c r="MI177" s="31"/>
      <c r="MJ177" s="31"/>
      <c r="MK177" s="31"/>
      <c r="ML177" s="31"/>
      <c r="MM177" s="31"/>
      <c r="MN177" s="31"/>
      <c r="MO177" s="31"/>
      <c r="MP177" s="31"/>
      <c r="MQ177" s="31"/>
      <c r="MR177" s="31"/>
      <c r="MS177" s="31"/>
      <c r="MT177" s="31"/>
      <c r="MU177" s="31"/>
      <c r="MV177" s="31"/>
      <c r="MW177" s="31"/>
      <c r="MX177" s="31"/>
      <c r="MY177" s="31"/>
      <c r="MZ177" s="31"/>
      <c r="NA177" s="31"/>
      <c r="NB177" s="31"/>
      <c r="NC177" s="31"/>
      <c r="ND177" s="31"/>
      <c r="NE177" s="31"/>
      <c r="NF177" s="31"/>
      <c r="NG177" s="31"/>
      <c r="NH177" s="31"/>
      <c r="NI177" s="31"/>
      <c r="NJ177" s="31"/>
      <c r="NK177" s="31"/>
      <c r="NL177" s="31"/>
      <c r="NM177" s="31"/>
      <c r="NN177" s="31">
        <v>1.556712962962963E-2</v>
      </c>
      <c r="NO177" s="31">
        <v>1.4282407407407409E-2</v>
      </c>
      <c r="NP177" s="31"/>
      <c r="NQ177" s="31"/>
      <c r="NR177" s="31"/>
      <c r="NS177" s="31"/>
      <c r="NT177" s="31">
        <v>1.4444444444444446E-2</v>
      </c>
      <c r="NU177" s="31"/>
      <c r="NV177" s="31">
        <v>1.4259259259259261E-2</v>
      </c>
      <c r="NW177" s="31"/>
      <c r="NX177" s="31"/>
      <c r="NY177" s="31"/>
      <c r="NZ177" s="31"/>
      <c r="OA177" s="31"/>
      <c r="OB177" s="31"/>
      <c r="OC177" s="31">
        <v>1.3923611111111111E-2</v>
      </c>
      <c r="OD177" s="31"/>
      <c r="OE177" s="31"/>
      <c r="OF177" s="31"/>
      <c r="OG177" s="31"/>
      <c r="OH177" s="31"/>
      <c r="OI177" s="31">
        <v>1.3819444444444445E-2</v>
      </c>
      <c r="OJ177" s="31">
        <v>1.4756944444444446E-2</v>
      </c>
      <c r="OK177" s="31"/>
      <c r="OL177" s="31"/>
      <c r="OM177" s="31">
        <v>1.4351851851851852E-2</v>
      </c>
      <c r="ON177" s="31"/>
      <c r="OO177" s="31"/>
      <c r="OP177" s="31"/>
      <c r="OQ177" s="31"/>
      <c r="OR177" s="31"/>
      <c r="OS177" s="31"/>
      <c r="OT177" s="31"/>
      <c r="OU177" s="31"/>
      <c r="OV177" s="31">
        <v>1.4699074074074074E-2</v>
      </c>
      <c r="OW177" s="31">
        <v>1.4699074074074074E-2</v>
      </c>
      <c r="OX177" s="31"/>
      <c r="OY177" s="31"/>
      <c r="OZ177" s="31"/>
      <c r="PA177" s="31"/>
      <c r="PB177" s="31"/>
      <c r="PC177" s="31"/>
      <c r="PD177" s="31"/>
      <c r="PE177" s="31"/>
      <c r="PF177" s="31"/>
      <c r="PG177" s="31"/>
      <c r="PH177" s="31"/>
      <c r="PI177" s="31"/>
      <c r="PJ177" s="31"/>
      <c r="PK177" s="31"/>
      <c r="PL177" s="31"/>
      <c r="PM177" s="31"/>
      <c r="PN177" s="31"/>
      <c r="PO177" s="31"/>
      <c r="PP177" s="31"/>
      <c r="PQ177" s="31"/>
      <c r="PR177" s="31"/>
      <c r="PS177" s="31"/>
      <c r="PT177" s="31"/>
      <c r="PU177" s="31"/>
      <c r="PV177" s="31"/>
      <c r="PW177" s="31">
        <v>1.4814814814814814E-2</v>
      </c>
      <c r="PX177" s="31"/>
      <c r="PY177" s="31"/>
      <c r="PZ177" s="31">
        <v>1.5127314814814816E-2</v>
      </c>
      <c r="QA177" s="31">
        <v>1.4398148148148148E-2</v>
      </c>
      <c r="QB177" s="31">
        <v>1.4641203703703703E-2</v>
      </c>
      <c r="QC177" s="31">
        <v>1.4236111111111111E-2</v>
      </c>
      <c r="QD177" s="31"/>
      <c r="QE177" s="31">
        <v>1.4050925925925927E-2</v>
      </c>
      <c r="QF177" s="31"/>
      <c r="QG177" s="31"/>
      <c r="QH177" s="31"/>
      <c r="QI177" s="31"/>
      <c r="QJ177" s="31"/>
      <c r="QK177" s="31"/>
      <c r="QL177" s="31"/>
      <c r="QM177" s="31"/>
      <c r="QN177" s="31"/>
      <c r="QO177" s="31"/>
      <c r="QP177" s="31"/>
      <c r="QQ177" s="31"/>
      <c r="QR177" s="31"/>
      <c r="QS177" s="31"/>
      <c r="QT177" s="31"/>
      <c r="QU177" s="31"/>
      <c r="QV177" s="31"/>
      <c r="QW177" s="31"/>
      <c r="QX177" s="31"/>
      <c r="QY177" s="31"/>
    </row>
    <row r="178" spans="1:467" x14ac:dyDescent="0.2">
      <c r="A178" s="40" t="s">
        <v>240</v>
      </c>
      <c r="B178" s="101"/>
      <c r="C178" s="101"/>
      <c r="D178" s="101"/>
      <c r="E178" s="44" t="s">
        <v>3</v>
      </c>
      <c r="F178" s="45" t="str">
        <f t="shared" si="103"/>
        <v xml:space="preserve"> </v>
      </c>
      <c r="G178" s="45" t="str">
        <f t="shared" si="104"/>
        <v xml:space="preserve"> </v>
      </c>
      <c r="H178" s="45" t="str">
        <f t="shared" si="105"/>
        <v xml:space="preserve"> </v>
      </c>
      <c r="I178" s="45" t="str">
        <f t="shared" si="106"/>
        <v xml:space="preserve"> </v>
      </c>
      <c r="J178" s="45" t="str">
        <f t="shared" si="107"/>
        <v xml:space="preserve"> </v>
      </c>
      <c r="K178" s="45" t="str">
        <f t="shared" si="108"/>
        <v xml:space="preserve"> </v>
      </c>
      <c r="L178" s="45" t="str">
        <f t="shared" si="109"/>
        <v xml:space="preserve"> </v>
      </c>
      <c r="M178" s="45" t="str">
        <f t="shared" si="110"/>
        <v xml:space="preserve"> </v>
      </c>
      <c r="N178" s="45" t="str">
        <f t="shared" si="111"/>
        <v xml:space="preserve"> </v>
      </c>
      <c r="O178" s="45">
        <f t="shared" si="112"/>
        <v>1.8981481481481481E-2</v>
      </c>
      <c r="P178" s="45">
        <f t="shared" si="113"/>
        <v>1.6788763503086421E-2</v>
      </c>
      <c r="Q178" s="45" t="str">
        <f t="shared" si="114"/>
        <v xml:space="preserve"> </v>
      </c>
      <c r="R178" s="45" t="str">
        <f t="shared" si="115"/>
        <v xml:space="preserve"> </v>
      </c>
      <c r="S178" s="45" t="str">
        <f t="shared" si="116"/>
        <v xml:space="preserve"> </v>
      </c>
      <c r="T178" s="45" t="str">
        <f t="shared" si="117"/>
        <v xml:space="preserve"> </v>
      </c>
      <c r="U178" s="45" t="str">
        <f t="shared" si="118"/>
        <v xml:space="preserve"> </v>
      </c>
      <c r="V178" s="45" t="str">
        <f t="shared" si="119"/>
        <v xml:space="preserve"> </v>
      </c>
      <c r="W178" s="45" t="str">
        <f t="shared" si="82"/>
        <v xml:space="preserve"> </v>
      </c>
      <c r="X178" s="92">
        <f t="shared" si="61"/>
        <v>1.5092592592592593E-2</v>
      </c>
      <c r="Y178" s="81">
        <f t="shared" si="83"/>
        <v>14</v>
      </c>
      <c r="Z178" s="98">
        <f t="shared" si="120"/>
        <v>14</v>
      </c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>
        <v>1.8981481481481481E-2</v>
      </c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>
        <v>1.7650462962962962E-2</v>
      </c>
      <c r="IL178" s="31">
        <v>1.7060185185185185E-2</v>
      </c>
      <c r="IM178" s="31">
        <v>1.7372685185185185E-2</v>
      </c>
      <c r="IN178" s="31"/>
      <c r="IO178" s="31"/>
      <c r="IP178" s="31">
        <v>1.7650462962962962E-2</v>
      </c>
      <c r="IQ178" s="31">
        <v>1.8449074074074073E-2</v>
      </c>
      <c r="IR178" s="31">
        <v>1.9108796296296294E-2</v>
      </c>
      <c r="IS178" s="31">
        <v>1.7847222222222223E-2</v>
      </c>
      <c r="IT178" s="31"/>
      <c r="IU178" s="31">
        <v>1.5648148148148151E-2</v>
      </c>
      <c r="IV178" s="31"/>
      <c r="IW178" s="31"/>
      <c r="IX178" s="31"/>
      <c r="IY178" s="31"/>
      <c r="IZ178" s="31"/>
      <c r="JA178" s="31">
        <v>1.5960648148148151E-2</v>
      </c>
      <c r="JB178" s="31">
        <v>1.5972222222222224E-2</v>
      </c>
      <c r="JC178" s="31"/>
      <c r="JD178" s="31">
        <v>1.525462962962963E-2</v>
      </c>
      <c r="JE178" s="31">
        <v>1.5092592592592593E-2</v>
      </c>
      <c r="JF178" s="31"/>
      <c r="JG178" s="31">
        <v>1.5186795910493826E-2</v>
      </c>
      <c r="JH178" s="31"/>
      <c r="JI178" s="31"/>
      <c r="JJ178" s="31"/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  <c r="KC178" s="31"/>
      <c r="KD178" s="31"/>
      <c r="KE178" s="31"/>
      <c r="KF178" s="31"/>
      <c r="KG178" s="31"/>
      <c r="KH178" s="31"/>
      <c r="KI178" s="31"/>
      <c r="KJ178" s="31"/>
      <c r="KK178" s="31"/>
      <c r="KL178" s="31"/>
      <c r="KM178" s="31"/>
      <c r="KN178" s="31"/>
      <c r="KO178" s="31"/>
      <c r="KP178" s="31"/>
      <c r="KQ178" s="31"/>
      <c r="KR178" s="31"/>
      <c r="KS178" s="31"/>
      <c r="KT178" s="31"/>
      <c r="KU178" s="31"/>
      <c r="KV178" s="31"/>
      <c r="KW178" s="31"/>
      <c r="KX178" s="31"/>
      <c r="KY178" s="31"/>
      <c r="KZ178" s="31"/>
      <c r="LA178" s="31"/>
      <c r="LB178" s="31"/>
      <c r="LC178" s="31"/>
      <c r="LD178" s="31"/>
      <c r="LE178" s="31"/>
      <c r="LF178" s="31"/>
      <c r="LG178" s="31"/>
      <c r="LH178" s="31"/>
      <c r="LI178" s="31"/>
      <c r="LJ178" s="31"/>
      <c r="LK178" s="31"/>
      <c r="LL178" s="31"/>
      <c r="LM178" s="31"/>
      <c r="LN178" s="31"/>
      <c r="LO178" s="31"/>
      <c r="LP178" s="31"/>
      <c r="LQ178" s="31"/>
      <c r="LR178" s="31"/>
      <c r="LS178" s="31"/>
      <c r="LT178" s="31"/>
      <c r="LU178" s="31"/>
      <c r="LV178" s="31"/>
      <c r="LW178" s="31"/>
      <c r="LX178" s="31"/>
      <c r="LY178" s="31"/>
      <c r="LZ178" s="31"/>
      <c r="MA178" s="31"/>
      <c r="MB178" s="31"/>
      <c r="MC178" s="31"/>
      <c r="MD178" s="31"/>
      <c r="ME178" s="31"/>
      <c r="MF178" s="31"/>
      <c r="MG178" s="31"/>
      <c r="MH178" s="31"/>
      <c r="MI178" s="31"/>
      <c r="MJ178" s="31"/>
      <c r="MK178" s="31"/>
      <c r="ML178" s="31"/>
      <c r="MM178" s="31"/>
      <c r="MN178" s="31"/>
      <c r="MO178" s="31"/>
      <c r="MP178" s="31"/>
      <c r="MQ178" s="31"/>
      <c r="MR178" s="31"/>
      <c r="MS178" s="31"/>
      <c r="MT178" s="31"/>
      <c r="MU178" s="31"/>
      <c r="MV178" s="31"/>
      <c r="MW178" s="31"/>
      <c r="MX178" s="31"/>
      <c r="MY178" s="31"/>
      <c r="MZ178" s="31"/>
      <c r="NA178" s="31"/>
      <c r="NB178" s="31"/>
      <c r="NC178" s="31"/>
      <c r="ND178" s="31"/>
      <c r="NE178" s="31"/>
      <c r="NF178" s="31"/>
      <c r="NG178" s="31"/>
      <c r="NH178" s="31"/>
      <c r="NI178" s="31"/>
      <c r="NJ178" s="31"/>
      <c r="NK178" s="31"/>
      <c r="NL178" s="31"/>
      <c r="NM178" s="31"/>
      <c r="NN178" s="31"/>
      <c r="NO178" s="31"/>
      <c r="NP178" s="31"/>
      <c r="NQ178" s="31"/>
      <c r="NR178" s="31"/>
      <c r="NS178" s="31"/>
      <c r="NT178" s="31"/>
      <c r="NU178" s="31"/>
      <c r="NV178" s="31"/>
      <c r="NW178" s="31"/>
      <c r="NX178" s="31"/>
      <c r="NY178" s="31"/>
      <c r="NZ178" s="31"/>
      <c r="OA178" s="31"/>
      <c r="OB178" s="31"/>
      <c r="OC178" s="31"/>
      <c r="OD178" s="31"/>
      <c r="OE178" s="31"/>
      <c r="OF178" s="31"/>
      <c r="OG178" s="31"/>
      <c r="OH178" s="31"/>
      <c r="OI178" s="31"/>
      <c r="OJ178" s="31"/>
      <c r="OK178" s="31"/>
      <c r="OL178" s="31"/>
      <c r="OM178" s="31"/>
      <c r="ON178" s="31"/>
      <c r="OO178" s="31"/>
      <c r="OP178" s="31"/>
      <c r="OQ178" s="31"/>
      <c r="OR178" s="31"/>
      <c r="OS178" s="31"/>
      <c r="OT178" s="31"/>
      <c r="OU178" s="31"/>
      <c r="OV178" s="31"/>
      <c r="OW178" s="31"/>
      <c r="OX178" s="31"/>
      <c r="OY178" s="31"/>
      <c r="OZ178" s="31"/>
      <c r="PA178" s="31"/>
      <c r="PB178" s="31"/>
      <c r="PC178" s="31"/>
      <c r="PD178" s="31"/>
      <c r="PE178" s="31"/>
      <c r="PF178" s="31"/>
      <c r="PG178" s="31"/>
      <c r="PH178" s="31"/>
      <c r="PI178" s="31"/>
      <c r="PJ178" s="31"/>
      <c r="PK178" s="31"/>
      <c r="PL178" s="31"/>
      <c r="PM178" s="31"/>
      <c r="PN178" s="31"/>
      <c r="PO178" s="31"/>
      <c r="PP178" s="31"/>
      <c r="PQ178" s="31"/>
      <c r="PR178" s="31"/>
      <c r="PS178" s="31"/>
      <c r="PT178" s="31"/>
      <c r="PU178" s="31"/>
      <c r="PV178" s="31"/>
      <c r="PW178" s="31"/>
      <c r="PX178" s="31"/>
      <c r="PY178" s="31"/>
      <c r="PZ178" s="31"/>
      <c r="QA178" s="31"/>
      <c r="QB178" s="31"/>
      <c r="QC178" s="31"/>
      <c r="QD178" s="31"/>
      <c r="QE178" s="31"/>
      <c r="QF178" s="31"/>
      <c r="QG178" s="31"/>
      <c r="QH178" s="31"/>
      <c r="QI178" s="31"/>
      <c r="QJ178" s="31"/>
      <c r="QK178" s="31"/>
      <c r="QL178" s="31"/>
      <c r="QM178" s="31"/>
      <c r="QN178" s="31"/>
      <c r="QO178" s="31"/>
      <c r="QP178" s="31"/>
      <c r="QQ178" s="31"/>
      <c r="QR178" s="31"/>
      <c r="QS178" s="31"/>
      <c r="QT178" s="31"/>
      <c r="QU178" s="31"/>
      <c r="QV178" s="31"/>
      <c r="QW178" s="31"/>
      <c r="QX178" s="31"/>
      <c r="QY178" s="31"/>
    </row>
    <row r="179" spans="1:467" x14ac:dyDescent="0.2">
      <c r="A179" s="40" t="s">
        <v>87</v>
      </c>
      <c r="B179" s="101"/>
      <c r="C179" s="101"/>
      <c r="D179" s="101"/>
      <c r="E179" s="44" t="s">
        <v>3</v>
      </c>
      <c r="F179" s="45" t="str">
        <f t="shared" si="103"/>
        <v xml:space="preserve"> </v>
      </c>
      <c r="G179" s="45" t="str">
        <f t="shared" si="104"/>
        <v xml:space="preserve"> </v>
      </c>
      <c r="H179" s="45" t="str">
        <f t="shared" si="105"/>
        <v xml:space="preserve"> </v>
      </c>
      <c r="I179" s="45" t="str">
        <f t="shared" si="106"/>
        <v xml:space="preserve"> </v>
      </c>
      <c r="J179" s="45" t="str">
        <f t="shared" si="107"/>
        <v xml:space="preserve"> </v>
      </c>
      <c r="K179" s="45">
        <f t="shared" si="108"/>
        <v>1.5237268518518518E-2</v>
      </c>
      <c r="L179" s="45" t="str">
        <f t="shared" si="109"/>
        <v xml:space="preserve"> </v>
      </c>
      <c r="M179" s="45" t="str">
        <f t="shared" si="110"/>
        <v xml:space="preserve"> </v>
      </c>
      <c r="N179" s="45" t="str">
        <f t="shared" si="111"/>
        <v xml:space="preserve"> </v>
      </c>
      <c r="O179" s="45" t="str">
        <f t="shared" si="112"/>
        <v xml:space="preserve"> </v>
      </c>
      <c r="P179" s="45" t="str">
        <f t="shared" si="113"/>
        <v xml:space="preserve"> </v>
      </c>
      <c r="Q179" s="45" t="str">
        <f t="shared" si="114"/>
        <v xml:space="preserve"> </v>
      </c>
      <c r="R179" s="45" t="str">
        <f t="shared" si="115"/>
        <v xml:space="preserve"> </v>
      </c>
      <c r="S179" s="45" t="str">
        <f t="shared" si="116"/>
        <v xml:space="preserve"> </v>
      </c>
      <c r="T179" s="45" t="str">
        <f t="shared" si="117"/>
        <v xml:space="preserve"> </v>
      </c>
      <c r="U179" s="45" t="str">
        <f t="shared" si="118"/>
        <v xml:space="preserve"> </v>
      </c>
      <c r="V179" s="45" t="str">
        <f t="shared" si="119"/>
        <v xml:space="preserve"> </v>
      </c>
      <c r="W179" s="45" t="str">
        <f t="shared" si="82"/>
        <v xml:space="preserve"> </v>
      </c>
      <c r="X179" s="92">
        <f t="shared" si="61"/>
        <v>1.5196759259259259E-2</v>
      </c>
      <c r="Y179" s="81">
        <f t="shared" si="83"/>
        <v>3</v>
      </c>
      <c r="Z179" s="98">
        <f t="shared" si="120"/>
        <v>3</v>
      </c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 t="s">
        <v>86</v>
      </c>
      <c r="DY179" s="31"/>
      <c r="DZ179" s="31">
        <v>1.5196759259259259E-2</v>
      </c>
      <c r="EA179" s="31"/>
      <c r="EB179" s="31"/>
      <c r="EC179" s="31"/>
      <c r="ED179" s="31"/>
      <c r="EE179" s="31">
        <v>1.5277777777777777E-2</v>
      </c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  <c r="KC179" s="31"/>
      <c r="KD179" s="31"/>
      <c r="KE179" s="31"/>
      <c r="KF179" s="31"/>
      <c r="KG179" s="31"/>
      <c r="KH179" s="31"/>
      <c r="KI179" s="31"/>
      <c r="KJ179" s="31"/>
      <c r="KK179" s="31"/>
      <c r="KL179" s="31"/>
      <c r="KM179" s="31"/>
      <c r="KN179" s="31"/>
      <c r="KO179" s="31"/>
      <c r="KP179" s="31"/>
      <c r="KQ179" s="31"/>
      <c r="KR179" s="31"/>
      <c r="KS179" s="31"/>
      <c r="KT179" s="31"/>
      <c r="KU179" s="31"/>
      <c r="KV179" s="31"/>
      <c r="KW179" s="31"/>
      <c r="KX179" s="31"/>
      <c r="KY179" s="31"/>
      <c r="KZ179" s="31"/>
      <c r="LA179" s="31"/>
      <c r="LB179" s="31"/>
      <c r="LC179" s="31"/>
      <c r="LD179" s="31"/>
      <c r="LE179" s="31"/>
      <c r="LF179" s="31"/>
      <c r="LG179" s="31"/>
      <c r="LH179" s="31"/>
      <c r="LI179" s="31"/>
      <c r="LJ179" s="31"/>
      <c r="LK179" s="31"/>
      <c r="LL179" s="31"/>
      <c r="LM179" s="31"/>
      <c r="LN179" s="31"/>
      <c r="LO179" s="31"/>
      <c r="LP179" s="31"/>
      <c r="LQ179" s="31"/>
      <c r="LR179" s="31"/>
      <c r="LS179" s="31"/>
      <c r="LT179" s="31"/>
      <c r="LU179" s="31"/>
      <c r="LV179" s="31"/>
      <c r="LW179" s="31"/>
      <c r="LX179" s="31"/>
      <c r="LY179" s="31"/>
      <c r="LZ179" s="31"/>
      <c r="MA179" s="31"/>
      <c r="MB179" s="31"/>
      <c r="MC179" s="31"/>
      <c r="MD179" s="31"/>
      <c r="ME179" s="31"/>
      <c r="MF179" s="31"/>
      <c r="MG179" s="31"/>
      <c r="MH179" s="31"/>
      <c r="MI179" s="31"/>
      <c r="MJ179" s="31"/>
      <c r="MK179" s="31"/>
      <c r="ML179" s="31"/>
      <c r="MM179" s="31"/>
      <c r="MN179" s="31"/>
      <c r="MO179" s="31"/>
      <c r="MP179" s="31"/>
      <c r="MQ179" s="31"/>
      <c r="MR179" s="31"/>
      <c r="MS179" s="31"/>
      <c r="MT179" s="31"/>
      <c r="MU179" s="31"/>
      <c r="MV179" s="31"/>
      <c r="MW179" s="31"/>
      <c r="MX179" s="31"/>
      <c r="MY179" s="31"/>
      <c r="MZ179" s="31"/>
      <c r="NA179" s="31"/>
      <c r="NB179" s="31"/>
      <c r="NC179" s="31"/>
      <c r="ND179" s="31"/>
      <c r="NE179" s="31"/>
      <c r="NF179" s="31"/>
      <c r="NG179" s="31"/>
      <c r="NH179" s="31"/>
      <c r="NI179" s="31"/>
      <c r="NJ179" s="31"/>
      <c r="NK179" s="31"/>
      <c r="NL179" s="31"/>
      <c r="NM179" s="31"/>
      <c r="NN179" s="31"/>
      <c r="NO179" s="31"/>
      <c r="NP179" s="31"/>
      <c r="NQ179" s="31"/>
      <c r="NR179" s="31"/>
      <c r="NS179" s="31"/>
      <c r="NT179" s="31"/>
      <c r="NU179" s="31"/>
      <c r="NV179" s="31"/>
      <c r="NW179" s="31"/>
      <c r="NX179" s="31"/>
      <c r="NY179" s="31"/>
      <c r="NZ179" s="31"/>
      <c r="OA179" s="31"/>
      <c r="OB179" s="31"/>
      <c r="OC179" s="31"/>
      <c r="OD179" s="31"/>
      <c r="OE179" s="31"/>
      <c r="OF179" s="31"/>
      <c r="OG179" s="31"/>
      <c r="OH179" s="31"/>
      <c r="OI179" s="31"/>
      <c r="OJ179" s="31"/>
      <c r="OK179" s="31"/>
      <c r="OL179" s="31"/>
      <c r="OM179" s="31"/>
      <c r="ON179" s="31"/>
      <c r="OO179" s="31"/>
      <c r="OP179" s="31"/>
      <c r="OQ179" s="31"/>
      <c r="OR179" s="31"/>
      <c r="OS179" s="31"/>
      <c r="OT179" s="31"/>
      <c r="OU179" s="31"/>
      <c r="OV179" s="31"/>
      <c r="OW179" s="31"/>
      <c r="OX179" s="31"/>
      <c r="OY179" s="31"/>
      <c r="OZ179" s="31"/>
      <c r="PA179" s="31"/>
      <c r="PB179" s="31"/>
      <c r="PC179" s="31"/>
      <c r="PD179" s="31"/>
      <c r="PE179" s="31"/>
      <c r="PF179" s="31"/>
      <c r="PG179" s="31"/>
      <c r="PH179" s="31"/>
      <c r="PI179" s="31"/>
      <c r="PJ179" s="31"/>
      <c r="PK179" s="31"/>
      <c r="PL179" s="31"/>
      <c r="PM179" s="31"/>
      <c r="PN179" s="31"/>
      <c r="PO179" s="31"/>
      <c r="PP179" s="31"/>
      <c r="PQ179" s="31"/>
      <c r="PR179" s="31"/>
      <c r="PS179" s="31"/>
      <c r="PT179" s="31"/>
      <c r="PU179" s="31"/>
      <c r="PV179" s="31"/>
      <c r="PW179" s="31"/>
      <c r="PX179" s="31"/>
      <c r="PY179" s="31"/>
      <c r="PZ179" s="31"/>
      <c r="QA179" s="31"/>
      <c r="QB179" s="31"/>
      <c r="QC179" s="31"/>
      <c r="QD179" s="31"/>
      <c r="QE179" s="31"/>
      <c r="QF179" s="31"/>
      <c r="QG179" s="31"/>
      <c r="QH179" s="31"/>
      <c r="QI179" s="31"/>
      <c r="QJ179" s="31"/>
      <c r="QK179" s="31"/>
      <c r="QL179" s="31"/>
      <c r="QM179" s="31"/>
      <c r="QN179" s="31"/>
      <c r="QO179" s="31"/>
      <c r="QP179" s="31"/>
      <c r="QQ179" s="31"/>
      <c r="QR179" s="31"/>
      <c r="QS179" s="31"/>
      <c r="QT179" s="31"/>
      <c r="QU179" s="31"/>
      <c r="QV179" s="31"/>
      <c r="QW179" s="31"/>
      <c r="QX179" s="31"/>
      <c r="QY179" s="31"/>
    </row>
    <row r="180" spans="1:467" x14ac:dyDescent="0.2">
      <c r="A180" s="40" t="s">
        <v>100</v>
      </c>
      <c r="B180" s="101"/>
      <c r="C180" s="101"/>
      <c r="D180" s="101"/>
      <c r="E180" s="44" t="s">
        <v>3</v>
      </c>
      <c r="F180" s="45" t="str">
        <f t="shared" si="103"/>
        <v xml:space="preserve"> </v>
      </c>
      <c r="G180" s="45" t="str">
        <f t="shared" si="104"/>
        <v xml:space="preserve"> </v>
      </c>
      <c r="H180" s="45" t="str">
        <f t="shared" si="105"/>
        <v xml:space="preserve"> </v>
      </c>
      <c r="I180" s="45" t="str">
        <f t="shared" si="106"/>
        <v xml:space="preserve"> </v>
      </c>
      <c r="J180" s="45" t="str">
        <f t="shared" si="107"/>
        <v xml:space="preserve"> </v>
      </c>
      <c r="K180" s="45" t="str">
        <f t="shared" si="108"/>
        <v xml:space="preserve"> </v>
      </c>
      <c r="L180" s="45">
        <f t="shared" si="109"/>
        <v>1.5208333333333332E-2</v>
      </c>
      <c r="M180" s="45" t="str">
        <f t="shared" si="110"/>
        <v xml:space="preserve"> </v>
      </c>
      <c r="N180" s="45" t="str">
        <f t="shared" si="111"/>
        <v xml:space="preserve"> </v>
      </c>
      <c r="O180" s="45" t="str">
        <f t="shared" si="112"/>
        <v xml:space="preserve"> </v>
      </c>
      <c r="P180" s="45" t="str">
        <f t="shared" si="113"/>
        <v xml:space="preserve"> </v>
      </c>
      <c r="Q180" s="45" t="str">
        <f t="shared" si="114"/>
        <v xml:space="preserve"> </v>
      </c>
      <c r="R180" s="45" t="str">
        <f t="shared" si="115"/>
        <v xml:space="preserve"> </v>
      </c>
      <c r="S180" s="45" t="str">
        <f t="shared" si="116"/>
        <v xml:space="preserve"> </v>
      </c>
      <c r="T180" s="45" t="str">
        <f t="shared" si="117"/>
        <v xml:space="preserve"> </v>
      </c>
      <c r="U180" s="45" t="str">
        <f t="shared" si="118"/>
        <v xml:space="preserve"> </v>
      </c>
      <c r="V180" s="45" t="str">
        <f t="shared" si="119"/>
        <v xml:space="preserve"> </v>
      </c>
      <c r="W180" s="45" t="str">
        <f t="shared" si="82"/>
        <v xml:space="preserve"> </v>
      </c>
      <c r="X180" s="92">
        <f t="shared" si="61"/>
        <v>1.5208333333333332E-2</v>
      </c>
      <c r="Y180" s="81">
        <f t="shared" si="83"/>
        <v>1</v>
      </c>
      <c r="Z180" s="98">
        <f t="shared" si="120"/>
        <v>1</v>
      </c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>
        <v>1.5208333333333332E-2</v>
      </c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  <c r="KC180" s="31"/>
      <c r="KD180" s="31"/>
      <c r="KE180" s="31"/>
      <c r="KF180" s="31"/>
      <c r="KG180" s="31"/>
      <c r="KH180" s="31"/>
      <c r="KI180" s="31"/>
      <c r="KJ180" s="31"/>
      <c r="KK180" s="31"/>
      <c r="KL180" s="31"/>
      <c r="KM180" s="31"/>
      <c r="KN180" s="31"/>
      <c r="KO180" s="31"/>
      <c r="KP180" s="31"/>
      <c r="KQ180" s="31"/>
      <c r="KR180" s="31"/>
      <c r="KS180" s="31"/>
      <c r="KT180" s="31"/>
      <c r="KU180" s="31"/>
      <c r="KV180" s="31"/>
      <c r="KW180" s="31"/>
      <c r="KX180" s="31"/>
      <c r="KY180" s="31"/>
      <c r="KZ180" s="31"/>
      <c r="LA180" s="31"/>
      <c r="LB180" s="31"/>
      <c r="LC180" s="31"/>
      <c r="LD180" s="31"/>
      <c r="LE180" s="31"/>
      <c r="LF180" s="31"/>
      <c r="LG180" s="31"/>
      <c r="LH180" s="31"/>
      <c r="LI180" s="31"/>
      <c r="LJ180" s="31"/>
      <c r="LK180" s="31"/>
      <c r="LL180" s="31"/>
      <c r="LM180" s="31"/>
      <c r="LN180" s="31"/>
      <c r="LO180" s="31"/>
      <c r="LP180" s="31"/>
      <c r="LQ180" s="31"/>
      <c r="LR180" s="31"/>
      <c r="LS180" s="31"/>
      <c r="LT180" s="31"/>
      <c r="LU180" s="31"/>
      <c r="LV180" s="31"/>
      <c r="LW180" s="31"/>
      <c r="LX180" s="31"/>
      <c r="LY180" s="31"/>
      <c r="LZ180" s="31"/>
      <c r="MA180" s="31"/>
      <c r="MB180" s="31"/>
      <c r="MC180" s="31"/>
      <c r="MD180" s="31"/>
      <c r="ME180" s="31"/>
      <c r="MF180" s="31"/>
      <c r="MG180" s="31"/>
      <c r="MH180" s="31"/>
      <c r="MI180" s="31"/>
      <c r="MJ180" s="31"/>
      <c r="MK180" s="31"/>
      <c r="ML180" s="31"/>
      <c r="MM180" s="31"/>
      <c r="MN180" s="31"/>
      <c r="MO180" s="31"/>
      <c r="MP180" s="31"/>
      <c r="MQ180" s="31"/>
      <c r="MR180" s="31"/>
      <c r="MS180" s="31"/>
      <c r="MT180" s="31"/>
      <c r="MU180" s="31"/>
      <c r="MV180" s="31"/>
      <c r="MW180" s="31"/>
      <c r="MX180" s="31"/>
      <c r="MY180" s="31"/>
      <c r="MZ180" s="31"/>
      <c r="NA180" s="31"/>
      <c r="NB180" s="31"/>
      <c r="NC180" s="31"/>
      <c r="ND180" s="31"/>
      <c r="NE180" s="31"/>
      <c r="NF180" s="31"/>
      <c r="NG180" s="31"/>
      <c r="NH180" s="31"/>
      <c r="NI180" s="31"/>
      <c r="NJ180" s="31"/>
      <c r="NK180" s="31"/>
      <c r="NL180" s="31"/>
      <c r="NM180" s="31"/>
      <c r="NN180" s="31"/>
      <c r="NO180" s="31"/>
      <c r="NP180" s="31"/>
      <c r="NQ180" s="31"/>
      <c r="NR180" s="31"/>
      <c r="NS180" s="31"/>
      <c r="NT180" s="31"/>
      <c r="NU180" s="31"/>
      <c r="NV180" s="31"/>
      <c r="NW180" s="31"/>
      <c r="NX180" s="31"/>
      <c r="NY180" s="31"/>
      <c r="NZ180" s="31"/>
      <c r="OA180" s="31"/>
      <c r="OB180" s="31"/>
      <c r="OC180" s="31"/>
      <c r="OD180" s="31"/>
      <c r="OE180" s="31"/>
      <c r="OF180" s="31"/>
      <c r="OG180" s="31"/>
      <c r="OH180" s="31"/>
      <c r="OI180" s="31"/>
      <c r="OJ180" s="31"/>
      <c r="OK180" s="31"/>
      <c r="OL180" s="31"/>
      <c r="OM180" s="31"/>
      <c r="ON180" s="31"/>
      <c r="OO180" s="31"/>
      <c r="OP180" s="31"/>
      <c r="OQ180" s="31"/>
      <c r="OR180" s="31"/>
      <c r="OS180" s="31"/>
      <c r="OT180" s="31"/>
      <c r="OU180" s="31"/>
      <c r="OV180" s="31"/>
      <c r="OW180" s="31"/>
      <c r="OX180" s="31"/>
      <c r="OY180" s="31"/>
      <c r="OZ180" s="31"/>
      <c r="PA180" s="31"/>
      <c r="PB180" s="31"/>
      <c r="PC180" s="31"/>
      <c r="PD180" s="31"/>
      <c r="PE180" s="31"/>
      <c r="PF180" s="31"/>
      <c r="PG180" s="31"/>
      <c r="PH180" s="31"/>
      <c r="PI180" s="31"/>
      <c r="PJ180" s="31"/>
      <c r="PK180" s="31"/>
      <c r="PL180" s="31"/>
      <c r="PM180" s="31"/>
      <c r="PN180" s="31"/>
      <c r="PO180" s="31"/>
      <c r="PP180" s="31"/>
      <c r="PQ180" s="31"/>
      <c r="PR180" s="31"/>
      <c r="PS180" s="31"/>
      <c r="PT180" s="31"/>
      <c r="PU180" s="31"/>
      <c r="PV180" s="31"/>
      <c r="PW180" s="31"/>
      <c r="PX180" s="31"/>
      <c r="PY180" s="31"/>
      <c r="PZ180" s="31"/>
      <c r="QA180" s="31"/>
      <c r="QB180" s="31"/>
      <c r="QC180" s="31"/>
      <c r="QD180" s="31"/>
      <c r="QE180" s="31"/>
      <c r="QF180" s="31"/>
      <c r="QG180" s="31"/>
      <c r="QH180" s="31"/>
      <c r="QI180" s="31"/>
      <c r="QJ180" s="31"/>
      <c r="QK180" s="31"/>
      <c r="QL180" s="31"/>
      <c r="QM180" s="31"/>
      <c r="QN180" s="31"/>
      <c r="QO180" s="31"/>
      <c r="QP180" s="31"/>
      <c r="QQ180" s="31"/>
      <c r="QR180" s="31"/>
      <c r="QS180" s="31"/>
      <c r="QT180" s="31"/>
      <c r="QU180" s="31"/>
      <c r="QV180" s="31"/>
      <c r="QW180" s="31"/>
      <c r="QX180" s="31"/>
      <c r="QY180" s="31"/>
    </row>
    <row r="181" spans="1:467" x14ac:dyDescent="0.2">
      <c r="A181" s="40" t="s">
        <v>37</v>
      </c>
      <c r="B181" s="101"/>
      <c r="C181" s="101"/>
      <c r="D181" s="101"/>
      <c r="E181" s="44" t="s">
        <v>3</v>
      </c>
      <c r="F181" s="45" t="str">
        <f t="shared" si="103"/>
        <v xml:space="preserve"> </v>
      </c>
      <c r="G181" s="45" t="str">
        <f t="shared" si="104"/>
        <v xml:space="preserve"> </v>
      </c>
      <c r="H181" s="45">
        <f t="shared" si="105"/>
        <v>1.6958984375E-2</v>
      </c>
      <c r="I181" s="45">
        <f t="shared" si="106"/>
        <v>1.5804398148148147E-2</v>
      </c>
      <c r="J181" s="45" t="str">
        <f t="shared" si="107"/>
        <v xml:space="preserve"> </v>
      </c>
      <c r="K181" s="45" t="str">
        <f t="shared" si="108"/>
        <v xml:space="preserve"> </v>
      </c>
      <c r="L181" s="45" t="str">
        <f t="shared" si="109"/>
        <v xml:space="preserve"> </v>
      </c>
      <c r="M181" s="45" t="str">
        <f t="shared" si="110"/>
        <v xml:space="preserve"> </v>
      </c>
      <c r="N181" s="45">
        <f t="shared" si="111"/>
        <v>1.3998842592592594E-2</v>
      </c>
      <c r="O181" s="45" t="str">
        <f t="shared" si="112"/>
        <v xml:space="preserve"> </v>
      </c>
      <c r="P181" s="45" t="str">
        <f t="shared" si="113"/>
        <v xml:space="preserve"> </v>
      </c>
      <c r="Q181" s="45" t="str">
        <f t="shared" si="114"/>
        <v xml:space="preserve"> </v>
      </c>
      <c r="R181" s="45" t="str">
        <f t="shared" si="115"/>
        <v xml:space="preserve"> </v>
      </c>
      <c r="S181" s="45" t="str">
        <f t="shared" si="116"/>
        <v xml:space="preserve"> </v>
      </c>
      <c r="T181" s="45" t="str">
        <f t="shared" si="117"/>
        <v xml:space="preserve"> </v>
      </c>
      <c r="U181" s="45" t="str">
        <f t="shared" si="118"/>
        <v xml:space="preserve"> </v>
      </c>
      <c r="V181" s="45" t="str">
        <f t="shared" si="119"/>
        <v xml:space="preserve"> </v>
      </c>
      <c r="W181" s="45" t="str">
        <f t="shared" si="82"/>
        <v xml:space="preserve"> </v>
      </c>
      <c r="X181" s="92">
        <f t="shared" si="61"/>
        <v>1.383101851851852E-2</v>
      </c>
      <c r="Y181" s="81">
        <f t="shared" si="83"/>
        <v>9</v>
      </c>
      <c r="Z181" s="98">
        <f t="shared" si="120"/>
        <v>19</v>
      </c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>
        <v>1.7916666666666668E-2</v>
      </c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>
        <v>1.6898148148148148E-2</v>
      </c>
      <c r="BR181" s="31"/>
      <c r="BS181" s="31"/>
      <c r="BT181" s="31"/>
      <c r="BU181" s="31"/>
      <c r="BV181" s="31">
        <v>1.6168981481481482E-2</v>
      </c>
      <c r="BW181" s="31"/>
      <c r="BX181" s="31"/>
      <c r="BY181" s="31"/>
      <c r="BZ181" s="31">
        <v>1.6852141203703704E-2</v>
      </c>
      <c r="CA181" s="31">
        <v>1.5729166666666666E-2</v>
      </c>
      <c r="CB181" s="31"/>
      <c r="CC181" s="31"/>
      <c r="CD181" s="31" t="s">
        <v>66</v>
      </c>
      <c r="CE181" s="31"/>
      <c r="CF181" s="31">
        <v>1.5879629629629629E-2</v>
      </c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>
        <v>1.4166666666666666E-2</v>
      </c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>
        <v>1.383101851851852E-2</v>
      </c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  <c r="IW181" s="31"/>
      <c r="IX181" s="31"/>
      <c r="IY181" s="31"/>
      <c r="IZ181" s="31"/>
      <c r="JA181" s="31"/>
      <c r="JB181" s="31"/>
      <c r="JC181" s="31"/>
      <c r="JD181" s="31"/>
      <c r="JE181" s="31"/>
      <c r="JF181" s="31"/>
      <c r="JG181" s="31"/>
      <c r="JH181" s="31"/>
      <c r="JI181" s="31"/>
      <c r="JJ181" s="31"/>
      <c r="JK181" s="31"/>
      <c r="JL181" s="31"/>
      <c r="JM181" s="31"/>
      <c r="JN181" s="31"/>
      <c r="JO181" s="31"/>
      <c r="JP181" s="31"/>
      <c r="JQ181" s="31"/>
      <c r="JR181" s="31"/>
      <c r="JS181" s="31"/>
      <c r="JT181" s="31"/>
      <c r="JU181" s="31"/>
      <c r="JV181" s="31"/>
      <c r="JW181" s="31"/>
      <c r="JX181" s="31"/>
      <c r="JY181" s="31"/>
      <c r="JZ181" s="31"/>
      <c r="KA181" s="31"/>
      <c r="KB181" s="31"/>
      <c r="KC181" s="31"/>
      <c r="KD181" s="31"/>
      <c r="KE181" s="31"/>
      <c r="KF181" s="31"/>
      <c r="KG181" s="31"/>
      <c r="KH181" s="31"/>
      <c r="KI181" s="31"/>
      <c r="KJ181" s="31"/>
      <c r="KK181" s="31"/>
      <c r="KL181" s="31"/>
      <c r="KM181" s="31"/>
      <c r="KN181" s="31"/>
      <c r="KO181" s="31"/>
      <c r="KP181" s="31"/>
      <c r="KQ181" s="31"/>
      <c r="KR181" s="31"/>
      <c r="KS181" s="31"/>
      <c r="KT181" s="31"/>
      <c r="KU181" s="31"/>
      <c r="KV181" s="31"/>
      <c r="KW181" s="31"/>
      <c r="KX181" s="31"/>
      <c r="KY181" s="31"/>
      <c r="KZ181" s="31"/>
      <c r="LA181" s="31"/>
      <c r="LB181" s="31"/>
      <c r="LC181" s="31"/>
      <c r="LD181" s="31"/>
      <c r="LE181" s="31"/>
      <c r="LF181" s="31"/>
      <c r="LG181" s="31"/>
      <c r="LH181" s="31"/>
      <c r="LI181" s="31"/>
      <c r="LJ181" s="31"/>
      <c r="LK181" s="31"/>
      <c r="LL181" s="31"/>
      <c r="LM181" s="31"/>
      <c r="LN181" s="31"/>
      <c r="LO181" s="31"/>
      <c r="LP181" s="31"/>
      <c r="LQ181" s="31"/>
      <c r="LR181" s="31"/>
      <c r="LS181" s="31"/>
      <c r="LT181" s="31"/>
      <c r="LU181" s="31"/>
      <c r="LV181" s="31"/>
      <c r="LW181" s="31"/>
      <c r="LX181" s="31"/>
      <c r="LY181" s="31"/>
      <c r="LZ181" s="31"/>
      <c r="MA181" s="31"/>
      <c r="MB181" s="31"/>
      <c r="MC181" s="31"/>
      <c r="MD181" s="31"/>
      <c r="ME181" s="31"/>
      <c r="MF181" s="31"/>
      <c r="MG181" s="31"/>
      <c r="MH181" s="31"/>
      <c r="MI181" s="31"/>
      <c r="MJ181" s="31"/>
      <c r="MK181" s="31"/>
      <c r="ML181" s="31"/>
      <c r="MM181" s="31"/>
      <c r="MN181" s="31"/>
      <c r="MO181" s="31"/>
      <c r="MP181" s="31"/>
      <c r="MQ181" s="31"/>
      <c r="MR181" s="31"/>
      <c r="MS181" s="31"/>
      <c r="MT181" s="31"/>
      <c r="MU181" s="31"/>
      <c r="MV181" s="31"/>
      <c r="MW181" s="31"/>
      <c r="MX181" s="31"/>
      <c r="MY181" s="31"/>
      <c r="MZ181" s="31"/>
      <c r="NA181" s="31"/>
      <c r="NB181" s="31"/>
      <c r="NC181" s="31"/>
      <c r="ND181" s="31"/>
      <c r="NE181" s="31"/>
      <c r="NF181" s="31"/>
      <c r="NG181" s="31"/>
      <c r="NH181" s="31"/>
      <c r="NI181" s="31"/>
      <c r="NJ181" s="31"/>
      <c r="NK181" s="31"/>
      <c r="NL181" s="31"/>
      <c r="NM181" s="31"/>
      <c r="NN181" s="31"/>
      <c r="NO181" s="31"/>
      <c r="NP181" s="31"/>
      <c r="NQ181" s="31"/>
      <c r="NR181" s="31"/>
      <c r="NS181" s="31"/>
      <c r="NT181" s="31"/>
      <c r="NU181" s="31"/>
      <c r="NV181" s="31"/>
      <c r="NW181" s="31"/>
      <c r="NX181" s="31"/>
      <c r="NY181" s="31"/>
      <c r="NZ181" s="31"/>
      <c r="OA181" s="31"/>
      <c r="OB181" s="31"/>
      <c r="OC181" s="31"/>
      <c r="OD181" s="31"/>
      <c r="OE181" s="31"/>
      <c r="OF181" s="31"/>
      <c r="OG181" s="31"/>
      <c r="OH181" s="31"/>
      <c r="OI181" s="31"/>
      <c r="OJ181" s="31"/>
      <c r="OK181" s="31"/>
      <c r="OL181" s="31"/>
      <c r="OM181" s="31"/>
      <c r="ON181" s="31"/>
      <c r="OO181" s="31"/>
      <c r="OP181" s="31"/>
      <c r="OQ181" s="31"/>
      <c r="OR181" s="31"/>
      <c r="OS181" s="31"/>
      <c r="OT181" s="31"/>
      <c r="OU181" s="31"/>
      <c r="OV181" s="31"/>
      <c r="OW181" s="31"/>
      <c r="OX181" s="31"/>
      <c r="OY181" s="31"/>
      <c r="OZ181" s="31"/>
      <c r="PA181" s="31"/>
      <c r="PB181" s="31"/>
      <c r="PC181" s="31"/>
      <c r="PD181" s="31"/>
      <c r="PE181" s="31"/>
      <c r="PF181" s="31"/>
      <c r="PG181" s="31"/>
      <c r="PH181" s="31"/>
      <c r="PI181" s="31"/>
      <c r="PJ181" s="31"/>
      <c r="PK181" s="31"/>
      <c r="PL181" s="31"/>
      <c r="PM181" s="31"/>
      <c r="PN181" s="31"/>
      <c r="PO181" s="31"/>
      <c r="PP181" s="31"/>
      <c r="PQ181" s="31"/>
      <c r="PR181" s="31"/>
      <c r="PS181" s="31"/>
      <c r="PT181" s="31"/>
      <c r="PU181" s="31"/>
      <c r="PV181" s="31"/>
      <c r="PW181" s="31"/>
      <c r="PX181" s="31"/>
      <c r="PY181" s="31"/>
      <c r="PZ181" s="31"/>
      <c r="QA181" s="31"/>
      <c r="QB181" s="31"/>
      <c r="QC181" s="31"/>
      <c r="QD181" s="31"/>
      <c r="QE181" s="31"/>
      <c r="QF181" s="31"/>
      <c r="QG181" s="31"/>
      <c r="QH181" s="31"/>
      <c r="QI181" s="31"/>
      <c r="QJ181" s="31"/>
      <c r="QK181" s="31"/>
      <c r="QL181" s="31"/>
      <c r="QM181" s="31"/>
      <c r="QN181" s="31"/>
      <c r="QO181" s="31"/>
      <c r="QP181" s="31"/>
      <c r="QQ181" s="31"/>
      <c r="QR181" s="31"/>
      <c r="QS181" s="31"/>
      <c r="QT181" s="31"/>
      <c r="QU181" s="31"/>
      <c r="QV181" s="31"/>
      <c r="QW181" s="31"/>
      <c r="QX181" s="31"/>
      <c r="QY181" s="31"/>
    </row>
    <row r="182" spans="1:467" x14ac:dyDescent="0.2">
      <c r="A182" s="40" t="s">
        <v>9</v>
      </c>
      <c r="B182" s="101"/>
      <c r="C182" s="101"/>
      <c r="D182" s="101"/>
      <c r="E182" s="44" t="s">
        <v>3</v>
      </c>
      <c r="F182" s="45" t="str">
        <f t="shared" si="103"/>
        <v xml:space="preserve"> </v>
      </c>
      <c r="G182" s="45" t="str">
        <f t="shared" si="104"/>
        <v xml:space="preserve"> </v>
      </c>
      <c r="H182" s="45" t="str">
        <f t="shared" si="105"/>
        <v xml:space="preserve"> </v>
      </c>
      <c r="I182" s="45" t="str">
        <f t="shared" si="106"/>
        <v xml:space="preserve"> </v>
      </c>
      <c r="J182" s="45" t="str">
        <f t="shared" si="107"/>
        <v xml:space="preserve"> </v>
      </c>
      <c r="K182" s="45">
        <f t="shared" si="108"/>
        <v>1.4641203703703703E-2</v>
      </c>
      <c r="L182" s="45">
        <f t="shared" si="109"/>
        <v>1.4907407407407407E-2</v>
      </c>
      <c r="M182" s="45" t="str">
        <f t="shared" si="110"/>
        <v xml:space="preserve"> </v>
      </c>
      <c r="N182" s="45" t="str">
        <f t="shared" si="111"/>
        <v xml:space="preserve"> </v>
      </c>
      <c r="O182" s="45" t="str">
        <f t="shared" si="112"/>
        <v xml:space="preserve"> </v>
      </c>
      <c r="P182" s="45" t="str">
        <f t="shared" si="113"/>
        <v xml:space="preserve"> </v>
      </c>
      <c r="Q182" s="45">
        <f t="shared" si="114"/>
        <v>1.4143518518518519E-2</v>
      </c>
      <c r="R182" s="45" t="str">
        <f t="shared" si="115"/>
        <v xml:space="preserve"> </v>
      </c>
      <c r="S182" s="45">
        <f t="shared" si="116"/>
        <v>1.4724537037037039E-2</v>
      </c>
      <c r="T182" s="45">
        <f t="shared" si="117"/>
        <v>1.4728009259259262E-2</v>
      </c>
      <c r="U182" s="45">
        <f t="shared" si="118"/>
        <v>1.4799933862433862E-2</v>
      </c>
      <c r="V182" s="45" t="str">
        <f t="shared" si="119"/>
        <v xml:space="preserve"> </v>
      </c>
      <c r="W182" s="45" t="str">
        <f t="shared" si="82"/>
        <v xml:space="preserve"> </v>
      </c>
      <c r="X182" s="92">
        <f t="shared" si="61"/>
        <v>1.3842592592592594E-2</v>
      </c>
      <c r="Y182" s="81">
        <f t="shared" si="83"/>
        <v>38</v>
      </c>
      <c r="Z182" s="98">
        <f t="shared" si="120"/>
        <v>249</v>
      </c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>
        <v>1.4641203703703703E-2</v>
      </c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>
        <v>1.5069444444444443E-2</v>
      </c>
      <c r="EX182" s="31"/>
      <c r="EY182" s="31"/>
      <c r="EZ182" s="31"/>
      <c r="FA182" s="31"/>
      <c r="FB182" s="31"/>
      <c r="FC182" s="31"/>
      <c r="FD182" s="31"/>
      <c r="FE182" s="31">
        <v>1.4745370370370372E-2</v>
      </c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>
        <v>1.4143518518518519E-2</v>
      </c>
      <c r="KC182" s="31"/>
      <c r="KD182" s="31"/>
      <c r="KE182" s="31"/>
      <c r="KF182" s="31"/>
      <c r="KG182" s="31"/>
      <c r="KH182" s="31"/>
      <c r="KI182" s="31"/>
      <c r="KJ182" s="31"/>
      <c r="KK182" s="31"/>
      <c r="KL182" s="31"/>
      <c r="KM182" s="31"/>
      <c r="KN182" s="31"/>
      <c r="KO182" s="31"/>
      <c r="KP182" s="31"/>
      <c r="KQ182" s="31"/>
      <c r="KR182" s="31"/>
      <c r="KS182" s="31"/>
      <c r="KT182" s="31"/>
      <c r="KU182" s="31"/>
      <c r="KV182" s="31"/>
      <c r="KW182" s="31"/>
      <c r="KX182" s="31"/>
      <c r="KY182" s="31"/>
      <c r="KZ182" s="31"/>
      <c r="LA182" s="31"/>
      <c r="LB182" s="31"/>
      <c r="LC182" s="31"/>
      <c r="LD182" s="31"/>
      <c r="LE182" s="31"/>
      <c r="LF182" s="31"/>
      <c r="LG182" s="31"/>
      <c r="LH182" s="31"/>
      <c r="LI182" s="31"/>
      <c r="LJ182" s="31"/>
      <c r="LK182" s="31"/>
      <c r="LL182" s="31"/>
      <c r="LM182" s="31"/>
      <c r="LN182" s="31"/>
      <c r="LO182" s="31"/>
      <c r="LP182" s="31"/>
      <c r="LQ182" s="31"/>
      <c r="LR182" s="31">
        <v>1.3842592592592594E-2</v>
      </c>
      <c r="LS182" s="31">
        <v>1.5833333333333335E-2</v>
      </c>
      <c r="LT182" s="31">
        <v>1.3865740740740739E-2</v>
      </c>
      <c r="LU182" s="31">
        <v>1.5648148148148151E-2</v>
      </c>
      <c r="LV182" s="31">
        <v>1.4791666666666668E-2</v>
      </c>
      <c r="LW182" s="31">
        <v>1.4780092592592595E-2</v>
      </c>
      <c r="LX182" s="31"/>
      <c r="LY182" s="31"/>
      <c r="LZ182" s="31"/>
      <c r="MA182" s="31">
        <v>1.4791666666666668E-2</v>
      </c>
      <c r="MB182" s="31"/>
      <c r="MC182" s="31"/>
      <c r="MD182" s="31">
        <v>1.5011574074074075E-2</v>
      </c>
      <c r="ME182" s="31" t="s">
        <v>345</v>
      </c>
      <c r="MF182" s="31"/>
      <c r="MG182" s="31"/>
      <c r="MH182" s="31"/>
      <c r="MI182" s="31">
        <v>1.4097222222222221E-2</v>
      </c>
      <c r="MJ182" s="31"/>
      <c r="MK182" s="31"/>
      <c r="ML182" s="31">
        <v>1.4583333333333332E-2</v>
      </c>
      <c r="MM182" s="31"/>
      <c r="MN182" s="31"/>
      <c r="MO182" s="31"/>
      <c r="MP182" s="31"/>
      <c r="MQ182" s="31">
        <v>1.5659722222222224E-2</v>
      </c>
      <c r="MR182" s="31"/>
      <c r="MS182" s="31">
        <v>1.4837962962962963E-2</v>
      </c>
      <c r="MT182" s="31">
        <v>1.6203703703703703E-2</v>
      </c>
      <c r="MU182" s="31">
        <v>1.4236111111111111E-2</v>
      </c>
      <c r="MV182" s="31"/>
      <c r="MW182" s="31">
        <v>1.4849537037037036E-2</v>
      </c>
      <c r="MX182" s="31">
        <v>1.4143518518518519E-2</v>
      </c>
      <c r="MY182" s="31"/>
      <c r="MZ182" s="31"/>
      <c r="NA182" s="31"/>
      <c r="NB182" s="31">
        <v>1.4733796296296295E-2</v>
      </c>
      <c r="NC182" s="31"/>
      <c r="ND182" s="31">
        <v>1.4571759259259258E-2</v>
      </c>
      <c r="NE182" s="31">
        <v>1.4641203703703703E-2</v>
      </c>
      <c r="NF182" s="31"/>
      <c r="NG182" s="31"/>
      <c r="NH182" s="31">
        <v>1.4826388888888889E-2</v>
      </c>
      <c r="NI182" s="31"/>
      <c r="NJ182" s="31">
        <v>1.4097222222222221E-2</v>
      </c>
      <c r="NK182" s="31">
        <v>1.4201388888888888E-2</v>
      </c>
      <c r="NL182" s="31">
        <v>1.4606481481481482E-2</v>
      </c>
      <c r="NM182" s="31">
        <v>1.4583333333333332E-2</v>
      </c>
      <c r="NN182" s="31"/>
      <c r="NO182" s="31">
        <v>1.4340277777777776E-2</v>
      </c>
      <c r="NP182" s="31"/>
      <c r="NQ182" s="31"/>
      <c r="NR182" s="31">
        <v>1.4247685185185184E-2</v>
      </c>
      <c r="NS182" s="31">
        <v>1.4293981481481482E-2</v>
      </c>
      <c r="NT182" s="31"/>
      <c r="NU182" s="31"/>
      <c r="NV182" s="31">
        <v>1.462962962962963E-2</v>
      </c>
      <c r="NW182" s="31"/>
      <c r="NX182" s="31"/>
      <c r="NY182" s="31"/>
      <c r="NZ182" s="31"/>
      <c r="OA182" s="31">
        <v>1.4895833333333332E-2</v>
      </c>
      <c r="OB182" s="31"/>
      <c r="OC182" s="31">
        <v>1.4664351851851852E-2</v>
      </c>
      <c r="OD182" s="31"/>
      <c r="OE182" s="31"/>
      <c r="OF182" s="31"/>
      <c r="OG182" s="31">
        <v>1.5706018518518518E-2</v>
      </c>
      <c r="OH182" s="31"/>
      <c r="OI182" s="31"/>
      <c r="OJ182" s="31"/>
      <c r="OK182" s="31"/>
      <c r="OL182" s="31"/>
      <c r="OM182" s="31">
        <v>1.5162037037037036E-2</v>
      </c>
      <c r="ON182" s="31"/>
      <c r="OO182" s="31"/>
      <c r="OP182" s="31"/>
      <c r="OQ182" s="31"/>
      <c r="OR182" s="31"/>
      <c r="OS182" s="31"/>
      <c r="OT182" s="31"/>
      <c r="OU182" s="31"/>
      <c r="OV182" s="31"/>
      <c r="OW182" s="31"/>
      <c r="OX182" s="31"/>
      <c r="OY182" s="31"/>
      <c r="OZ182" s="31"/>
      <c r="PA182" s="31"/>
      <c r="PB182" s="31"/>
      <c r="PC182" s="31"/>
      <c r="PD182" s="31"/>
      <c r="PE182" s="31"/>
      <c r="PF182" s="31"/>
      <c r="PG182" s="31"/>
      <c r="PH182" s="31"/>
      <c r="PI182" s="31"/>
      <c r="PJ182" s="31"/>
      <c r="PK182" s="31"/>
      <c r="PL182" s="31"/>
      <c r="PM182" s="31"/>
      <c r="PN182" s="31"/>
      <c r="PO182" s="31"/>
      <c r="PP182" s="31" t="s">
        <v>399</v>
      </c>
      <c r="PQ182" s="31"/>
      <c r="PR182" s="31"/>
      <c r="PS182" s="31"/>
      <c r="PT182" s="31"/>
      <c r="PU182" s="31"/>
      <c r="PV182" s="31"/>
      <c r="PW182" s="31"/>
      <c r="PX182" s="31"/>
      <c r="PY182" s="31"/>
      <c r="PZ182" s="31"/>
      <c r="QA182" s="31"/>
      <c r="QB182" s="31"/>
      <c r="QC182" s="31"/>
      <c r="QD182" s="31"/>
      <c r="QE182" s="31"/>
      <c r="QF182" s="31"/>
      <c r="QG182" s="31"/>
      <c r="QH182" s="31"/>
      <c r="QI182" s="31"/>
      <c r="QJ182" s="31"/>
      <c r="QK182" s="31"/>
      <c r="QL182" s="31"/>
      <c r="QM182" s="31"/>
      <c r="QN182" s="31"/>
      <c r="QO182" s="31"/>
      <c r="QP182" s="31"/>
      <c r="QQ182" s="31"/>
      <c r="QR182" s="31"/>
      <c r="QS182" s="31"/>
      <c r="QT182" s="31"/>
      <c r="QU182" s="31"/>
      <c r="QV182" s="31"/>
      <c r="QW182" s="31"/>
      <c r="QX182" s="31"/>
      <c r="QY182" s="31"/>
    </row>
    <row r="183" spans="1:467" x14ac:dyDescent="0.2">
      <c r="A183" s="40" t="s">
        <v>145</v>
      </c>
      <c r="B183" s="101"/>
      <c r="C183" s="101"/>
      <c r="D183" s="101"/>
      <c r="E183" s="44" t="s">
        <v>3</v>
      </c>
      <c r="F183" s="45" t="str">
        <f t="shared" si="103"/>
        <v xml:space="preserve"> </v>
      </c>
      <c r="G183" s="45" t="str">
        <f t="shared" si="104"/>
        <v xml:space="preserve"> </v>
      </c>
      <c r="H183" s="45" t="str">
        <f t="shared" si="105"/>
        <v xml:space="preserve"> </v>
      </c>
      <c r="I183" s="45" t="str">
        <f t="shared" si="106"/>
        <v xml:space="preserve"> </v>
      </c>
      <c r="J183" s="45" t="str">
        <f t="shared" si="107"/>
        <v xml:space="preserve"> </v>
      </c>
      <c r="K183" s="45" t="str">
        <f t="shared" si="108"/>
        <v xml:space="preserve"> </v>
      </c>
      <c r="L183" s="45" t="str">
        <f t="shared" si="109"/>
        <v xml:space="preserve"> </v>
      </c>
      <c r="M183" s="45" t="str">
        <f t="shared" si="110"/>
        <v xml:space="preserve"> </v>
      </c>
      <c r="N183" s="45" t="str">
        <f t="shared" si="111"/>
        <v xml:space="preserve"> </v>
      </c>
      <c r="O183" s="45" t="str">
        <f t="shared" si="112"/>
        <v xml:space="preserve"> </v>
      </c>
      <c r="P183" s="45" t="str">
        <f t="shared" si="113"/>
        <v xml:space="preserve"> </v>
      </c>
      <c r="Q183" s="45" t="str">
        <f t="shared" si="114"/>
        <v xml:space="preserve"> </v>
      </c>
      <c r="R183" s="45">
        <f t="shared" si="115"/>
        <v>1.4761284722222223E-2</v>
      </c>
      <c r="S183" s="45">
        <f t="shared" si="116"/>
        <v>1.4820601851851854E-2</v>
      </c>
      <c r="T183" s="45">
        <f t="shared" si="117"/>
        <v>1.4655671296296295E-2</v>
      </c>
      <c r="U183" s="45">
        <f t="shared" si="118"/>
        <v>1.5615509259259261E-2</v>
      </c>
      <c r="V183" s="45">
        <f t="shared" si="119"/>
        <v>1.5633267195767193E-2</v>
      </c>
      <c r="W183" s="45">
        <f t="shared" si="82"/>
        <v>1.5950360082304528E-2</v>
      </c>
      <c r="X183" s="92">
        <f t="shared" si="61"/>
        <v>1.3923611111111111E-2</v>
      </c>
      <c r="Y183" s="81">
        <f t="shared" si="83"/>
        <v>56</v>
      </c>
      <c r="Z183" s="98">
        <f t="shared" si="120"/>
        <v>185</v>
      </c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/>
      <c r="KA183" s="31"/>
      <c r="KB183" s="31"/>
      <c r="KC183" s="31"/>
      <c r="KD183" s="31"/>
      <c r="KE183" s="31"/>
      <c r="KF183" s="31"/>
      <c r="KG183" s="31"/>
      <c r="KH183" s="31"/>
      <c r="KI183" s="31"/>
      <c r="KJ183" s="31"/>
      <c r="KK183" s="31"/>
      <c r="KL183" s="31"/>
      <c r="KM183" s="31"/>
      <c r="KN183" s="31">
        <v>1.5740740740740743E-2</v>
      </c>
      <c r="KO183" s="31"/>
      <c r="KP183" s="31"/>
      <c r="KQ183" s="31"/>
      <c r="KR183" s="31"/>
      <c r="KS183" s="31"/>
      <c r="KT183" s="31"/>
      <c r="KU183" s="31"/>
      <c r="KV183" s="31"/>
      <c r="KW183" s="31"/>
      <c r="KX183" s="31">
        <v>1.4965277777777779E-2</v>
      </c>
      <c r="KY183" s="31">
        <v>1.4525462962962964E-2</v>
      </c>
      <c r="KZ183" s="31">
        <v>1.4930555555555556E-2</v>
      </c>
      <c r="LA183" s="31"/>
      <c r="LB183" s="31">
        <v>1.4768518518518519E-2</v>
      </c>
      <c r="LC183" s="31">
        <v>1.4328703703703703E-2</v>
      </c>
      <c r="LD183" s="31">
        <v>1.4699074074074074E-2</v>
      </c>
      <c r="LE183" s="31">
        <v>1.4131944444444445E-2</v>
      </c>
      <c r="LF183" s="31"/>
      <c r="LG183" s="31"/>
      <c r="LH183" s="31"/>
      <c r="LI183" s="31"/>
      <c r="LJ183" s="31"/>
      <c r="LK183" s="31"/>
      <c r="LL183" s="31"/>
      <c r="LM183" s="31"/>
      <c r="LN183" s="31"/>
      <c r="LO183" s="31"/>
      <c r="LP183" s="31">
        <v>1.5185185185185185E-2</v>
      </c>
      <c r="LQ183" s="31">
        <v>1.3923611111111111E-2</v>
      </c>
      <c r="LR183" s="31">
        <v>1.4178240740740741E-2</v>
      </c>
      <c r="LS183" s="31">
        <v>1.5914351851851853E-2</v>
      </c>
      <c r="LT183" s="31">
        <v>1.4074074074074074E-2</v>
      </c>
      <c r="LU183" s="31">
        <v>1.5185185185185185E-2</v>
      </c>
      <c r="LV183" s="31">
        <v>1.4953703703703705E-2</v>
      </c>
      <c r="LW183" s="31"/>
      <c r="LX183" s="31"/>
      <c r="LY183" s="31"/>
      <c r="LZ183" s="31"/>
      <c r="MA183" s="31"/>
      <c r="MB183" s="31"/>
      <c r="MC183" s="31">
        <v>1.6203703703703703E-2</v>
      </c>
      <c r="MD183" s="31">
        <v>1.5104166666666667E-2</v>
      </c>
      <c r="ME183" s="31"/>
      <c r="MF183" s="31"/>
      <c r="MG183" s="31"/>
      <c r="MH183" s="31">
        <v>1.4664351851851852E-2</v>
      </c>
      <c r="MI183" s="31">
        <v>1.4131944444444445E-2</v>
      </c>
      <c r="MJ183" s="31"/>
      <c r="MK183" s="31"/>
      <c r="ML183" s="31">
        <v>1.4328703703703703E-2</v>
      </c>
      <c r="MM183" s="31"/>
      <c r="MN183" s="31"/>
      <c r="MO183" s="31"/>
      <c r="MP183" s="31">
        <v>1.4699074074074074E-2</v>
      </c>
      <c r="MQ183" s="31">
        <v>1.4421296296296295E-2</v>
      </c>
      <c r="MR183" s="31"/>
      <c r="MS183" s="31"/>
      <c r="MT183" s="31"/>
      <c r="MU183" s="31">
        <v>1.4537037037037038E-2</v>
      </c>
      <c r="MV183" s="31">
        <v>1.5405092592592593E-2</v>
      </c>
      <c r="MW183" s="31"/>
      <c r="MX183" s="31"/>
      <c r="MY183" s="31"/>
      <c r="MZ183" s="31"/>
      <c r="NA183" s="31"/>
      <c r="NB183" s="31">
        <v>1.4675925925925926E-2</v>
      </c>
      <c r="NC183" s="31"/>
      <c r="ND183" s="31">
        <v>1.4675925925925926E-2</v>
      </c>
      <c r="NE183" s="31" t="s">
        <v>358</v>
      </c>
      <c r="NF183" s="31"/>
      <c r="NG183" s="31"/>
      <c r="NH183" s="31"/>
      <c r="NI183" s="31"/>
      <c r="NJ183" s="31" t="s">
        <v>175</v>
      </c>
      <c r="NK183" s="31">
        <v>1.4317129629629631E-2</v>
      </c>
      <c r="NL183" s="31">
        <v>1.4513888888888889E-2</v>
      </c>
      <c r="NM183" s="31"/>
      <c r="NN183" s="31"/>
      <c r="NO183" s="31"/>
      <c r="NP183" s="31"/>
      <c r="NQ183" s="31"/>
      <c r="NR183" s="31">
        <v>1.4212962962962962E-2</v>
      </c>
      <c r="NS183" s="31"/>
      <c r="NT183" s="31"/>
      <c r="NU183" s="31"/>
      <c r="NV183" s="31">
        <v>1.4988425925925926E-2</v>
      </c>
      <c r="NW183" s="31"/>
      <c r="NX183" s="31">
        <v>1.6006944444444445E-2</v>
      </c>
      <c r="NY183" s="31">
        <v>1.7013888888888887E-2</v>
      </c>
      <c r="NZ183" s="31">
        <v>1.7719907407407406E-2</v>
      </c>
      <c r="OA183" s="31"/>
      <c r="OB183" s="31"/>
      <c r="OC183" s="31">
        <v>1.462962962962963E-2</v>
      </c>
      <c r="OD183" s="31"/>
      <c r="OE183" s="31"/>
      <c r="OF183" s="31"/>
      <c r="OG183" s="31"/>
      <c r="OH183" s="31"/>
      <c r="OI183" s="31"/>
      <c r="OJ183" s="31">
        <v>1.5972222222222224E-2</v>
      </c>
      <c r="OK183" s="31"/>
      <c r="OL183" s="31"/>
      <c r="OM183" s="31">
        <v>1.545138888888889E-2</v>
      </c>
      <c r="ON183" s="31">
        <v>1.4965277777777779E-2</v>
      </c>
      <c r="OO183" s="31"/>
      <c r="OP183" s="31">
        <v>1.5194444444444444E-2</v>
      </c>
      <c r="OQ183" s="31"/>
      <c r="OR183" s="31"/>
      <c r="OS183" s="31"/>
      <c r="OT183" s="31"/>
      <c r="OU183" s="31"/>
      <c r="OV183" s="31"/>
      <c r="OW183" s="31"/>
      <c r="OX183" s="31"/>
      <c r="OY183" s="31"/>
      <c r="OZ183" s="31"/>
      <c r="PA183" s="31">
        <v>1.4641203703703703E-2</v>
      </c>
      <c r="PB183" s="31"/>
      <c r="PC183" s="31">
        <v>1.5509259259259257E-2</v>
      </c>
      <c r="PD183" s="31">
        <v>1.6076388888888887E-2</v>
      </c>
      <c r="PE183" s="31"/>
      <c r="PF183" s="31"/>
      <c r="PG183" s="31"/>
      <c r="PH183" s="31"/>
      <c r="PI183" s="31"/>
      <c r="PJ183" s="31"/>
      <c r="PK183" s="31"/>
      <c r="PL183" s="31"/>
      <c r="PM183" s="31"/>
      <c r="PN183" s="31">
        <v>1.5740740740740743E-2</v>
      </c>
      <c r="PO183" s="31">
        <v>1.5462962962962963E-2</v>
      </c>
      <c r="PP183" s="31">
        <v>1.6111111111111111E-2</v>
      </c>
      <c r="PQ183" s="31"/>
      <c r="PR183" s="31">
        <v>1.5891203703703703E-2</v>
      </c>
      <c r="PS183" s="31"/>
      <c r="PT183" s="31"/>
      <c r="PU183" s="31"/>
      <c r="PV183" s="31"/>
      <c r="PW183" s="31"/>
      <c r="PX183" s="31">
        <v>1.6145833333333335E-2</v>
      </c>
      <c r="PY183" s="31"/>
      <c r="PZ183" s="31">
        <v>1.6643518518518519E-2</v>
      </c>
      <c r="QA183" s="31"/>
      <c r="QB183" s="31">
        <v>1.6423611111111111E-2</v>
      </c>
      <c r="QC183" s="31"/>
      <c r="QD183" s="31"/>
      <c r="QE183" s="31">
        <v>1.5509259259259257E-2</v>
      </c>
      <c r="QF183" s="31">
        <v>1.5532407407407406E-2</v>
      </c>
      <c r="QG183" s="31">
        <v>1.5821759259259261E-2</v>
      </c>
      <c r="QH183" s="31"/>
      <c r="QI183" s="31"/>
      <c r="QJ183" s="31"/>
      <c r="QK183" s="31">
        <v>1.6284722222222221E-2</v>
      </c>
      <c r="QL183" s="31"/>
      <c r="QM183" s="31"/>
      <c r="QN183" s="31"/>
      <c r="QO183" s="31">
        <v>1.5995370370370372E-2</v>
      </c>
      <c r="QP183" s="31">
        <v>1.5196759259259259E-2</v>
      </c>
      <c r="QQ183" s="31"/>
      <c r="QR183" s="31"/>
      <c r="QS183" s="31"/>
      <c r="QT183" s="31"/>
      <c r="QU183" s="31"/>
      <c r="QV183" s="31"/>
      <c r="QW183" s="31"/>
      <c r="QX183" s="31"/>
      <c r="QY183" s="31"/>
    </row>
    <row r="184" spans="1:467" x14ac:dyDescent="0.2">
      <c r="A184" s="40" t="s">
        <v>224</v>
      </c>
      <c r="B184" s="101"/>
      <c r="C184" s="101"/>
      <c r="D184" s="101"/>
      <c r="E184" s="44" t="s">
        <v>3</v>
      </c>
      <c r="F184" s="45" t="str">
        <f t="shared" si="103"/>
        <v xml:space="preserve"> </v>
      </c>
      <c r="G184" s="45" t="str">
        <f t="shared" si="104"/>
        <v xml:space="preserve"> </v>
      </c>
      <c r="H184" s="45" t="str">
        <f t="shared" si="105"/>
        <v xml:space="preserve"> </v>
      </c>
      <c r="I184" s="45" t="str">
        <f t="shared" si="106"/>
        <v xml:space="preserve"> </v>
      </c>
      <c r="J184" s="45" t="str">
        <f t="shared" si="107"/>
        <v xml:space="preserve"> </v>
      </c>
      <c r="K184" s="45" t="str">
        <f t="shared" si="108"/>
        <v xml:space="preserve"> </v>
      </c>
      <c r="L184" s="45" t="str">
        <f t="shared" si="109"/>
        <v xml:space="preserve"> </v>
      </c>
      <c r="M184" s="45" t="str">
        <f t="shared" si="110"/>
        <v xml:space="preserve"> </v>
      </c>
      <c r="N184" s="45" t="str">
        <f t="shared" si="111"/>
        <v xml:space="preserve"> </v>
      </c>
      <c r="O184" s="45" t="str">
        <f t="shared" si="112"/>
        <v xml:space="preserve"> </v>
      </c>
      <c r="P184" s="45">
        <f t="shared" si="113"/>
        <v>1.8501157407407407E-2</v>
      </c>
      <c r="Q184" s="45" t="str">
        <f t="shared" si="114"/>
        <v xml:space="preserve"> </v>
      </c>
      <c r="R184" s="45" t="str">
        <f t="shared" si="115"/>
        <v xml:space="preserve"> </v>
      </c>
      <c r="S184" s="45" t="str">
        <f t="shared" si="116"/>
        <v xml:space="preserve"> </v>
      </c>
      <c r="T184" s="45" t="str">
        <f t="shared" si="117"/>
        <v xml:space="preserve"> </v>
      </c>
      <c r="U184" s="45" t="str">
        <f t="shared" si="118"/>
        <v xml:space="preserve"> </v>
      </c>
      <c r="V184" s="45" t="str">
        <f t="shared" si="119"/>
        <v xml:space="preserve"> </v>
      </c>
      <c r="W184" s="45" t="str">
        <f t="shared" si="82"/>
        <v xml:space="preserve"> </v>
      </c>
      <c r="X184" s="92">
        <f t="shared" si="61"/>
        <v>1.8136574074074072E-2</v>
      </c>
      <c r="Y184" s="81">
        <f t="shared" si="83"/>
        <v>2</v>
      </c>
      <c r="Z184" s="98">
        <f t="shared" si="120"/>
        <v>2</v>
      </c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>
        <v>1.8136574074074072E-2</v>
      </c>
      <c r="IL184" s="31"/>
      <c r="IM184" s="31"/>
      <c r="IN184" s="31"/>
      <c r="IO184" s="31"/>
      <c r="IP184" s="31"/>
      <c r="IQ184" s="31"/>
      <c r="IR184" s="31">
        <v>1.8865740740740742E-2</v>
      </c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31"/>
      <c r="KK184" s="31"/>
      <c r="KL184" s="31"/>
      <c r="KM184" s="31"/>
      <c r="KN184" s="31"/>
      <c r="KO184" s="31"/>
      <c r="KP184" s="31"/>
      <c r="KQ184" s="31"/>
      <c r="KR184" s="31"/>
      <c r="KS184" s="31"/>
      <c r="KT184" s="31"/>
      <c r="KU184" s="31"/>
      <c r="KV184" s="31"/>
      <c r="KW184" s="31"/>
      <c r="KX184" s="31"/>
      <c r="KY184" s="31"/>
      <c r="KZ184" s="31"/>
      <c r="LA184" s="31"/>
      <c r="LB184" s="31"/>
      <c r="LC184" s="31"/>
      <c r="LD184" s="31"/>
      <c r="LE184" s="31"/>
      <c r="LF184" s="31"/>
      <c r="LG184" s="31"/>
      <c r="LH184" s="31"/>
      <c r="LI184" s="31"/>
      <c r="LJ184" s="31"/>
      <c r="LK184" s="31"/>
      <c r="LL184" s="31"/>
      <c r="LM184" s="31"/>
      <c r="LN184" s="31"/>
      <c r="LO184" s="31"/>
      <c r="LP184" s="31"/>
      <c r="LQ184" s="31"/>
      <c r="LR184" s="31"/>
      <c r="LS184" s="31"/>
      <c r="LT184" s="31"/>
      <c r="LU184" s="31"/>
      <c r="LV184" s="31"/>
      <c r="LW184" s="31"/>
      <c r="LX184" s="31"/>
      <c r="LY184" s="31"/>
      <c r="LZ184" s="31"/>
      <c r="MA184" s="31"/>
      <c r="MB184" s="31"/>
      <c r="MC184" s="31"/>
      <c r="MD184" s="31"/>
      <c r="ME184" s="31"/>
      <c r="MF184" s="31"/>
      <c r="MG184" s="31"/>
      <c r="MH184" s="31"/>
      <c r="MI184" s="31"/>
      <c r="MJ184" s="31"/>
      <c r="MK184" s="31"/>
      <c r="ML184" s="31"/>
      <c r="MM184" s="31"/>
      <c r="MN184" s="31"/>
      <c r="MO184" s="31"/>
      <c r="MP184" s="31"/>
      <c r="MQ184" s="31"/>
      <c r="MR184" s="31"/>
      <c r="MS184" s="31"/>
      <c r="MT184" s="31"/>
      <c r="MU184" s="31"/>
      <c r="MV184" s="31"/>
      <c r="MW184" s="31"/>
      <c r="MX184" s="31"/>
      <c r="MY184" s="31"/>
      <c r="MZ184" s="31"/>
      <c r="NA184" s="31"/>
      <c r="NB184" s="31"/>
      <c r="NC184" s="31"/>
      <c r="ND184" s="31"/>
      <c r="NE184" s="31"/>
      <c r="NF184" s="31"/>
      <c r="NG184" s="31"/>
      <c r="NH184" s="31"/>
      <c r="NI184" s="31"/>
      <c r="NJ184" s="31"/>
      <c r="NK184" s="31"/>
      <c r="NL184" s="31"/>
      <c r="NM184" s="31"/>
      <c r="NN184" s="31"/>
      <c r="NO184" s="31"/>
      <c r="NP184" s="31"/>
      <c r="NQ184" s="31"/>
      <c r="NR184" s="31"/>
      <c r="NS184" s="31"/>
      <c r="NT184" s="31"/>
      <c r="NU184" s="31"/>
      <c r="NV184" s="31"/>
      <c r="NW184" s="31"/>
      <c r="NX184" s="31"/>
      <c r="NY184" s="31"/>
      <c r="NZ184" s="31"/>
      <c r="OA184" s="31"/>
      <c r="OB184" s="31"/>
      <c r="OC184" s="31"/>
      <c r="OD184" s="31"/>
      <c r="OE184" s="31"/>
      <c r="OF184" s="31"/>
      <c r="OG184" s="31"/>
      <c r="OH184" s="31"/>
      <c r="OI184" s="31"/>
      <c r="OJ184" s="31"/>
      <c r="OK184" s="31"/>
      <c r="OL184" s="31"/>
      <c r="OM184" s="31"/>
      <c r="ON184" s="31"/>
      <c r="OO184" s="31"/>
      <c r="OP184" s="31"/>
      <c r="OQ184" s="31"/>
      <c r="OR184" s="31"/>
      <c r="OS184" s="31"/>
      <c r="OT184" s="31"/>
      <c r="OU184" s="31"/>
      <c r="OV184" s="31"/>
      <c r="OW184" s="31"/>
      <c r="OX184" s="31"/>
      <c r="OY184" s="31"/>
      <c r="OZ184" s="31"/>
      <c r="PA184" s="31"/>
      <c r="PB184" s="31"/>
      <c r="PC184" s="31"/>
      <c r="PD184" s="31"/>
      <c r="PE184" s="31"/>
      <c r="PF184" s="31"/>
      <c r="PG184" s="31"/>
      <c r="PH184" s="31"/>
      <c r="PI184" s="31"/>
      <c r="PJ184" s="31"/>
      <c r="PK184" s="31"/>
      <c r="PL184" s="31"/>
      <c r="PM184" s="31"/>
      <c r="PN184" s="31"/>
      <c r="PO184" s="31"/>
      <c r="PP184" s="31"/>
      <c r="PQ184" s="31"/>
      <c r="PR184" s="31"/>
      <c r="PS184" s="31"/>
      <c r="PT184" s="31"/>
      <c r="PU184" s="31"/>
      <c r="PV184" s="31"/>
      <c r="PW184" s="31"/>
      <c r="PX184" s="31"/>
      <c r="PY184" s="31"/>
      <c r="PZ184" s="31"/>
      <c r="QA184" s="31"/>
      <c r="QB184" s="31"/>
      <c r="QC184" s="31"/>
      <c r="QD184" s="31"/>
      <c r="QE184" s="31"/>
      <c r="QF184" s="31"/>
      <c r="QG184" s="31"/>
      <c r="QH184" s="31"/>
      <c r="QI184" s="31"/>
      <c r="QJ184" s="31"/>
      <c r="QK184" s="31"/>
      <c r="QL184" s="31"/>
      <c r="QM184" s="31"/>
      <c r="QN184" s="31"/>
      <c r="QO184" s="31"/>
      <c r="QP184" s="31"/>
      <c r="QQ184" s="31"/>
      <c r="QR184" s="31"/>
      <c r="QS184" s="31"/>
      <c r="QT184" s="31"/>
      <c r="QU184" s="31"/>
      <c r="QV184" s="31"/>
      <c r="QW184" s="31"/>
      <c r="QX184" s="31"/>
      <c r="QY184" s="31"/>
    </row>
    <row r="185" spans="1:467" x14ac:dyDescent="0.2">
      <c r="A185" s="40" t="s">
        <v>52</v>
      </c>
      <c r="B185" s="101"/>
      <c r="C185" s="101"/>
      <c r="D185" s="101"/>
      <c r="E185" s="44" t="s">
        <v>3</v>
      </c>
      <c r="F185" s="45" t="str">
        <f t="shared" si="103"/>
        <v xml:space="preserve"> </v>
      </c>
      <c r="G185" s="45" t="str">
        <f t="shared" si="104"/>
        <v xml:space="preserve"> </v>
      </c>
      <c r="H185" s="45">
        <f t="shared" si="105"/>
        <v>2.1180555555555553E-2</v>
      </c>
      <c r="I185" s="45" t="str">
        <f t="shared" si="106"/>
        <v xml:space="preserve"> </v>
      </c>
      <c r="J185" s="45" t="str">
        <f t="shared" si="107"/>
        <v xml:space="preserve"> </v>
      </c>
      <c r="K185" s="45" t="str">
        <f t="shared" si="108"/>
        <v xml:space="preserve"> </v>
      </c>
      <c r="L185" s="45" t="str">
        <f t="shared" si="109"/>
        <v xml:space="preserve"> </v>
      </c>
      <c r="M185" s="45" t="str">
        <f t="shared" si="110"/>
        <v xml:space="preserve"> </v>
      </c>
      <c r="N185" s="45" t="str">
        <f t="shared" si="111"/>
        <v xml:space="preserve"> </v>
      </c>
      <c r="O185" s="45" t="str">
        <f t="shared" si="112"/>
        <v xml:space="preserve"> </v>
      </c>
      <c r="P185" s="45" t="str">
        <f t="shared" si="113"/>
        <v xml:space="preserve"> </v>
      </c>
      <c r="Q185" s="45" t="str">
        <f t="shared" si="114"/>
        <v xml:space="preserve"> </v>
      </c>
      <c r="R185" s="45" t="str">
        <f t="shared" si="115"/>
        <v xml:space="preserve"> </v>
      </c>
      <c r="S185" s="45" t="str">
        <f t="shared" si="116"/>
        <v xml:space="preserve"> </v>
      </c>
      <c r="T185" s="45" t="str">
        <f t="shared" si="117"/>
        <v xml:space="preserve"> </v>
      </c>
      <c r="U185" s="45" t="str">
        <f t="shared" si="118"/>
        <v xml:space="preserve"> </v>
      </c>
      <c r="V185" s="45" t="str">
        <f t="shared" si="119"/>
        <v xml:space="preserve"> </v>
      </c>
      <c r="W185" s="45" t="str">
        <f t="shared" si="82"/>
        <v xml:space="preserve"> </v>
      </c>
      <c r="X185" s="92">
        <f t="shared" si="61"/>
        <v>2.1180555555555553E-2</v>
      </c>
      <c r="Y185" s="81">
        <f t="shared" si="83"/>
        <v>1</v>
      </c>
      <c r="Z185" s="98">
        <f t="shared" si="120"/>
        <v>3</v>
      </c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>
        <v>2.1180555555555553E-2</v>
      </c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/>
      <c r="KI185" s="31"/>
      <c r="KJ185" s="31"/>
      <c r="KK185" s="31"/>
      <c r="KL185" s="31"/>
      <c r="KM185" s="31"/>
      <c r="KN185" s="31"/>
      <c r="KO185" s="31"/>
      <c r="KP185" s="31"/>
      <c r="KQ185" s="31"/>
      <c r="KR185" s="31"/>
      <c r="KS185" s="31"/>
      <c r="KT185" s="31"/>
      <c r="KU185" s="31"/>
      <c r="KV185" s="31"/>
      <c r="KW185" s="31"/>
      <c r="KX185" s="31"/>
      <c r="KY185" s="31"/>
      <c r="KZ185" s="31"/>
      <c r="LA185" s="31"/>
      <c r="LB185" s="31"/>
      <c r="LC185" s="31"/>
      <c r="LD185" s="31"/>
      <c r="LE185" s="31"/>
      <c r="LF185" s="31"/>
      <c r="LG185" s="31"/>
      <c r="LH185" s="31"/>
      <c r="LI185" s="31"/>
      <c r="LJ185" s="31"/>
      <c r="LK185" s="31"/>
      <c r="LL185" s="31"/>
      <c r="LM185" s="31"/>
      <c r="LN185" s="31"/>
      <c r="LO185" s="31"/>
      <c r="LP185" s="31"/>
      <c r="LQ185" s="31"/>
      <c r="LR185" s="31"/>
      <c r="LS185" s="31"/>
      <c r="LT185" s="31"/>
      <c r="LU185" s="31"/>
      <c r="LV185" s="31"/>
      <c r="LW185" s="31"/>
      <c r="LX185" s="31"/>
      <c r="LY185" s="31"/>
      <c r="LZ185" s="31"/>
      <c r="MA185" s="31"/>
      <c r="MB185" s="31"/>
      <c r="MC185" s="31"/>
      <c r="MD185" s="31"/>
      <c r="ME185" s="31"/>
      <c r="MF185" s="31"/>
      <c r="MG185" s="31"/>
      <c r="MH185" s="31"/>
      <c r="MI185" s="31"/>
      <c r="MJ185" s="31"/>
      <c r="MK185" s="31"/>
      <c r="ML185" s="31"/>
      <c r="MM185" s="31"/>
      <c r="MN185" s="31"/>
      <c r="MO185" s="31"/>
      <c r="MP185" s="31"/>
      <c r="MQ185" s="31"/>
      <c r="MR185" s="31"/>
      <c r="MS185" s="31"/>
      <c r="MT185" s="31"/>
      <c r="MU185" s="31"/>
      <c r="MV185" s="31"/>
      <c r="MW185" s="31"/>
      <c r="MX185" s="31"/>
      <c r="MY185" s="31"/>
      <c r="MZ185" s="31"/>
      <c r="NA185" s="31"/>
      <c r="NB185" s="31"/>
      <c r="NC185" s="31"/>
      <c r="ND185" s="31"/>
      <c r="NE185" s="31"/>
      <c r="NF185" s="31"/>
      <c r="NG185" s="31"/>
      <c r="NH185" s="31"/>
      <c r="NI185" s="31"/>
      <c r="NJ185" s="31"/>
      <c r="NK185" s="31"/>
      <c r="NL185" s="31"/>
      <c r="NM185" s="31"/>
      <c r="NN185" s="31"/>
      <c r="NO185" s="31"/>
      <c r="NP185" s="31"/>
      <c r="NQ185" s="31"/>
      <c r="NR185" s="31"/>
      <c r="NS185" s="31"/>
      <c r="NT185" s="31"/>
      <c r="NU185" s="31"/>
      <c r="NV185" s="31"/>
      <c r="NW185" s="31"/>
      <c r="NX185" s="31"/>
      <c r="NY185" s="31"/>
      <c r="NZ185" s="31"/>
      <c r="OA185" s="31"/>
      <c r="OB185" s="31"/>
      <c r="OC185" s="31"/>
      <c r="OD185" s="31"/>
      <c r="OE185" s="31"/>
      <c r="OF185" s="31"/>
      <c r="OG185" s="31"/>
      <c r="OH185" s="31"/>
      <c r="OI185" s="31"/>
      <c r="OJ185" s="31"/>
      <c r="OK185" s="31"/>
      <c r="OL185" s="31"/>
      <c r="OM185" s="31"/>
      <c r="ON185" s="31"/>
      <c r="OO185" s="31"/>
      <c r="OP185" s="31"/>
      <c r="OQ185" s="31"/>
      <c r="OR185" s="31"/>
      <c r="OS185" s="31"/>
      <c r="OT185" s="31"/>
      <c r="OU185" s="31"/>
      <c r="OV185" s="31"/>
      <c r="OW185" s="31"/>
      <c r="OX185" s="31"/>
      <c r="OY185" s="31"/>
      <c r="OZ185" s="31"/>
      <c r="PA185" s="31"/>
      <c r="PB185" s="31"/>
      <c r="PC185" s="31"/>
      <c r="PD185" s="31"/>
      <c r="PE185" s="31"/>
      <c r="PF185" s="31"/>
      <c r="PG185" s="31"/>
      <c r="PH185" s="31"/>
      <c r="PI185" s="31"/>
      <c r="PJ185" s="31"/>
      <c r="PK185" s="31"/>
      <c r="PL185" s="31"/>
      <c r="PM185" s="31"/>
      <c r="PN185" s="31"/>
      <c r="PO185" s="31"/>
      <c r="PP185" s="31"/>
      <c r="PQ185" s="31"/>
      <c r="PR185" s="31"/>
      <c r="PS185" s="31"/>
      <c r="PT185" s="31"/>
      <c r="PU185" s="31"/>
      <c r="PV185" s="31"/>
      <c r="PW185" s="31"/>
      <c r="PX185" s="31"/>
      <c r="PY185" s="31"/>
      <c r="PZ185" s="31"/>
      <c r="QA185" s="31"/>
      <c r="QB185" s="31"/>
      <c r="QC185" s="31"/>
      <c r="QD185" s="31"/>
      <c r="QE185" s="31"/>
      <c r="QF185" s="31"/>
      <c r="QG185" s="31"/>
      <c r="QH185" s="31"/>
      <c r="QI185" s="31"/>
      <c r="QJ185" s="31"/>
      <c r="QK185" s="31"/>
      <c r="QL185" s="31"/>
      <c r="QM185" s="31"/>
      <c r="QN185" s="31"/>
      <c r="QO185" s="31"/>
      <c r="QP185" s="31"/>
      <c r="QQ185" s="31"/>
      <c r="QR185" s="31"/>
      <c r="QS185" s="31"/>
      <c r="QT185" s="31"/>
      <c r="QU185" s="31"/>
      <c r="QV185" s="31"/>
      <c r="QW185" s="31"/>
      <c r="QX185" s="31"/>
      <c r="QY185" s="31"/>
    </row>
    <row r="186" spans="1:467" x14ac:dyDescent="0.2">
      <c r="A186" s="40" t="s">
        <v>219</v>
      </c>
      <c r="B186" s="101"/>
      <c r="C186" s="101"/>
      <c r="D186" s="101"/>
      <c r="E186" s="44" t="s">
        <v>3</v>
      </c>
      <c r="F186" s="45" t="str">
        <f t="shared" si="103"/>
        <v xml:space="preserve"> </v>
      </c>
      <c r="G186" s="45" t="str">
        <f t="shared" si="104"/>
        <v xml:space="preserve"> </v>
      </c>
      <c r="H186" s="45" t="str">
        <f t="shared" si="105"/>
        <v xml:space="preserve"> </v>
      </c>
      <c r="I186" s="45" t="str">
        <f t="shared" si="106"/>
        <v xml:space="preserve"> </v>
      </c>
      <c r="J186" s="45" t="str">
        <f t="shared" si="107"/>
        <v xml:space="preserve"> </v>
      </c>
      <c r="K186" s="45" t="str">
        <f t="shared" si="108"/>
        <v xml:space="preserve"> </v>
      </c>
      <c r="L186" s="45" t="str">
        <f t="shared" si="109"/>
        <v xml:space="preserve"> </v>
      </c>
      <c r="M186" s="45" t="str">
        <f t="shared" si="110"/>
        <v xml:space="preserve"> </v>
      </c>
      <c r="N186" s="45" t="str">
        <f t="shared" si="111"/>
        <v xml:space="preserve"> </v>
      </c>
      <c r="O186" s="45" t="str">
        <f t="shared" si="112"/>
        <v xml:space="preserve"> </v>
      </c>
      <c r="P186" s="45" t="str">
        <f t="shared" si="113"/>
        <v xml:space="preserve"> </v>
      </c>
      <c r="Q186" s="45" t="str">
        <f t="shared" si="114"/>
        <v xml:space="preserve"> </v>
      </c>
      <c r="R186" s="45" t="str">
        <f t="shared" si="115"/>
        <v xml:space="preserve"> </v>
      </c>
      <c r="S186" s="45" t="str">
        <f t="shared" si="116"/>
        <v xml:space="preserve"> </v>
      </c>
      <c r="T186" s="45" t="str">
        <f t="shared" si="117"/>
        <v xml:space="preserve"> </v>
      </c>
      <c r="U186" s="45" t="str">
        <f t="shared" si="118"/>
        <v xml:space="preserve"> </v>
      </c>
      <c r="V186" s="45" t="str">
        <f t="shared" si="119"/>
        <v xml:space="preserve"> </v>
      </c>
      <c r="W186" s="45" t="str">
        <f t="shared" si="82"/>
        <v xml:space="preserve"> </v>
      </c>
      <c r="X186" s="92" t="str">
        <f t="shared" si="61"/>
        <v xml:space="preserve"> </v>
      </c>
      <c r="Y186" s="81">
        <f t="shared" si="83"/>
        <v>1</v>
      </c>
      <c r="Z186" s="98">
        <f t="shared" si="120"/>
        <v>1</v>
      </c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 t="s">
        <v>220</v>
      </c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31"/>
      <c r="KK186" s="31"/>
      <c r="KL186" s="31"/>
      <c r="KM186" s="31"/>
      <c r="KN186" s="31"/>
      <c r="KO186" s="31"/>
      <c r="KP186" s="31"/>
      <c r="KQ186" s="31"/>
      <c r="KR186" s="31"/>
      <c r="KS186" s="31"/>
      <c r="KT186" s="31"/>
      <c r="KU186" s="31"/>
      <c r="KV186" s="31"/>
      <c r="KW186" s="31"/>
      <c r="KX186" s="31"/>
      <c r="KY186" s="31"/>
      <c r="KZ186" s="31"/>
      <c r="LA186" s="31"/>
      <c r="LB186" s="31"/>
      <c r="LC186" s="31"/>
      <c r="LD186" s="31"/>
      <c r="LE186" s="31"/>
      <c r="LF186" s="31"/>
      <c r="LG186" s="31"/>
      <c r="LH186" s="31"/>
      <c r="LI186" s="31"/>
      <c r="LJ186" s="31"/>
      <c r="LK186" s="31"/>
      <c r="LL186" s="31"/>
      <c r="LM186" s="31"/>
      <c r="LN186" s="31"/>
      <c r="LO186" s="31"/>
      <c r="LP186" s="31"/>
      <c r="LQ186" s="31"/>
      <c r="LR186" s="31"/>
      <c r="LS186" s="31"/>
      <c r="LT186" s="31"/>
      <c r="LU186" s="31"/>
      <c r="LV186" s="31"/>
      <c r="LW186" s="31"/>
      <c r="LX186" s="31"/>
      <c r="LY186" s="31"/>
      <c r="LZ186" s="31"/>
      <c r="MA186" s="31"/>
      <c r="MB186" s="31"/>
      <c r="MC186" s="31"/>
      <c r="MD186" s="31"/>
      <c r="ME186" s="31"/>
      <c r="MF186" s="31"/>
      <c r="MG186" s="31"/>
      <c r="MH186" s="31"/>
      <c r="MI186" s="31"/>
      <c r="MJ186" s="31"/>
      <c r="MK186" s="31"/>
      <c r="ML186" s="31"/>
      <c r="MM186" s="31"/>
      <c r="MN186" s="31"/>
      <c r="MO186" s="31"/>
      <c r="MP186" s="31"/>
      <c r="MQ186" s="31"/>
      <c r="MR186" s="31"/>
      <c r="MS186" s="31"/>
      <c r="MT186" s="31"/>
      <c r="MU186" s="31"/>
      <c r="MV186" s="31"/>
      <c r="MW186" s="31"/>
      <c r="MX186" s="31"/>
      <c r="MY186" s="31"/>
      <c r="MZ186" s="31"/>
      <c r="NA186" s="31"/>
      <c r="NB186" s="31"/>
      <c r="NC186" s="31"/>
      <c r="ND186" s="31"/>
      <c r="NE186" s="31"/>
      <c r="NF186" s="31"/>
      <c r="NG186" s="31"/>
      <c r="NH186" s="31"/>
      <c r="NI186" s="31"/>
      <c r="NJ186" s="31"/>
      <c r="NK186" s="31"/>
      <c r="NL186" s="31"/>
      <c r="NM186" s="31"/>
      <c r="NN186" s="31"/>
      <c r="NO186" s="31"/>
      <c r="NP186" s="31"/>
      <c r="NQ186" s="31"/>
      <c r="NR186" s="31"/>
      <c r="NS186" s="31"/>
      <c r="NT186" s="31"/>
      <c r="NU186" s="31"/>
      <c r="NV186" s="31"/>
      <c r="NW186" s="31"/>
      <c r="NX186" s="31"/>
      <c r="NY186" s="31"/>
      <c r="NZ186" s="31"/>
      <c r="OA186" s="31"/>
      <c r="OB186" s="31"/>
      <c r="OC186" s="31"/>
      <c r="OD186" s="31"/>
      <c r="OE186" s="31"/>
      <c r="OF186" s="31"/>
      <c r="OG186" s="31"/>
      <c r="OH186" s="31"/>
      <c r="OI186" s="31"/>
      <c r="OJ186" s="31"/>
      <c r="OK186" s="31"/>
      <c r="OL186" s="31"/>
      <c r="OM186" s="31"/>
      <c r="ON186" s="31"/>
      <c r="OO186" s="31"/>
      <c r="OP186" s="31"/>
      <c r="OQ186" s="31"/>
      <c r="OR186" s="31"/>
      <c r="OS186" s="31"/>
      <c r="OT186" s="31"/>
      <c r="OU186" s="31"/>
      <c r="OV186" s="31"/>
      <c r="OW186" s="31"/>
      <c r="OX186" s="31"/>
      <c r="OY186" s="31"/>
      <c r="OZ186" s="31"/>
      <c r="PA186" s="31"/>
      <c r="PB186" s="31"/>
      <c r="PC186" s="31"/>
      <c r="PD186" s="31"/>
      <c r="PE186" s="31"/>
      <c r="PF186" s="31"/>
      <c r="PG186" s="31"/>
      <c r="PH186" s="31"/>
      <c r="PI186" s="31"/>
      <c r="PJ186" s="31"/>
      <c r="PK186" s="31"/>
      <c r="PL186" s="31"/>
      <c r="PM186" s="31"/>
      <c r="PN186" s="31"/>
      <c r="PO186" s="31"/>
      <c r="PP186" s="31"/>
      <c r="PQ186" s="31"/>
      <c r="PR186" s="31"/>
      <c r="PS186" s="31"/>
      <c r="PT186" s="31"/>
      <c r="PU186" s="31"/>
      <c r="PV186" s="31"/>
      <c r="PW186" s="31"/>
      <c r="PX186" s="31"/>
      <c r="PY186" s="31"/>
      <c r="PZ186" s="31"/>
      <c r="QA186" s="31"/>
      <c r="QB186" s="31"/>
      <c r="QC186" s="31"/>
      <c r="QD186" s="31"/>
      <c r="QE186" s="31"/>
      <c r="QF186" s="31"/>
      <c r="QG186" s="31"/>
      <c r="QH186" s="31"/>
      <c r="QI186" s="31"/>
      <c r="QJ186" s="31"/>
      <c r="QK186" s="31"/>
      <c r="QL186" s="31"/>
      <c r="QM186" s="31"/>
      <c r="QN186" s="31"/>
      <c r="QO186" s="31"/>
      <c r="QP186" s="31"/>
      <c r="QQ186" s="31"/>
      <c r="QR186" s="31"/>
      <c r="QS186" s="31"/>
      <c r="QT186" s="31"/>
      <c r="QU186" s="31"/>
      <c r="QV186" s="31"/>
      <c r="QW186" s="31"/>
      <c r="QX186" s="31"/>
      <c r="QY186" s="31"/>
    </row>
    <row r="187" spans="1:467" x14ac:dyDescent="0.2">
      <c r="A187" s="40" t="s">
        <v>50</v>
      </c>
      <c r="B187" s="101"/>
      <c r="C187" s="101"/>
      <c r="D187" s="101"/>
      <c r="E187" s="44" t="s">
        <v>3</v>
      </c>
      <c r="F187" s="45" t="str">
        <f t="shared" si="103"/>
        <v xml:space="preserve"> </v>
      </c>
      <c r="G187" s="45" t="str">
        <f t="shared" si="104"/>
        <v xml:space="preserve"> </v>
      </c>
      <c r="H187" s="45">
        <f t="shared" si="105"/>
        <v>1.3958333333333335E-2</v>
      </c>
      <c r="I187" s="45" t="str">
        <f t="shared" si="106"/>
        <v xml:space="preserve"> </v>
      </c>
      <c r="J187" s="45" t="str">
        <f t="shared" si="107"/>
        <v xml:space="preserve"> </v>
      </c>
      <c r="K187" s="45" t="str">
        <f t="shared" si="108"/>
        <v xml:space="preserve"> </v>
      </c>
      <c r="L187" s="45" t="str">
        <f t="shared" si="109"/>
        <v xml:space="preserve"> </v>
      </c>
      <c r="M187" s="45" t="str">
        <f t="shared" si="110"/>
        <v xml:space="preserve"> </v>
      </c>
      <c r="N187" s="45" t="str">
        <f t="shared" si="111"/>
        <v xml:space="preserve"> </v>
      </c>
      <c r="O187" s="45" t="str">
        <f t="shared" si="112"/>
        <v xml:space="preserve"> </v>
      </c>
      <c r="P187" s="45" t="str">
        <f t="shared" si="113"/>
        <v xml:space="preserve"> </v>
      </c>
      <c r="Q187" s="45" t="str">
        <f t="shared" si="114"/>
        <v xml:space="preserve"> </v>
      </c>
      <c r="R187" s="45" t="str">
        <f t="shared" si="115"/>
        <v xml:space="preserve"> </v>
      </c>
      <c r="S187" s="45" t="str">
        <f t="shared" si="116"/>
        <v xml:space="preserve"> </v>
      </c>
      <c r="T187" s="45" t="str">
        <f t="shared" si="117"/>
        <v xml:space="preserve"> </v>
      </c>
      <c r="U187" s="45" t="str">
        <f t="shared" si="118"/>
        <v xml:space="preserve"> </v>
      </c>
      <c r="V187" s="45" t="str">
        <f t="shared" si="119"/>
        <v xml:space="preserve"> </v>
      </c>
      <c r="W187" s="45" t="str">
        <f t="shared" si="82"/>
        <v xml:space="preserve"> </v>
      </c>
      <c r="X187" s="92">
        <f t="shared" si="61"/>
        <v>1.3958333333333335E-2</v>
      </c>
      <c r="Y187" s="81">
        <f t="shared" si="83"/>
        <v>1</v>
      </c>
      <c r="Z187" s="98">
        <f t="shared" si="120"/>
        <v>1</v>
      </c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>
        <v>1.3958333333333335E-2</v>
      </c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  <c r="KC187" s="31"/>
      <c r="KD187" s="31"/>
      <c r="KE187" s="31"/>
      <c r="KF187" s="31"/>
      <c r="KG187" s="31"/>
      <c r="KH187" s="31"/>
      <c r="KI187" s="31"/>
      <c r="KJ187" s="31"/>
      <c r="KK187" s="31"/>
      <c r="KL187" s="31"/>
      <c r="KM187" s="31"/>
      <c r="KN187" s="31"/>
      <c r="KO187" s="31"/>
      <c r="KP187" s="31"/>
      <c r="KQ187" s="31"/>
      <c r="KR187" s="31"/>
      <c r="KS187" s="31"/>
      <c r="KT187" s="31"/>
      <c r="KU187" s="31"/>
      <c r="KV187" s="31"/>
      <c r="KW187" s="31"/>
      <c r="KX187" s="31"/>
      <c r="KY187" s="31"/>
      <c r="KZ187" s="31"/>
      <c r="LA187" s="31"/>
      <c r="LB187" s="31"/>
      <c r="LC187" s="31"/>
      <c r="LD187" s="31"/>
      <c r="LE187" s="31"/>
      <c r="LF187" s="31"/>
      <c r="LG187" s="31"/>
      <c r="LH187" s="31"/>
      <c r="LI187" s="31"/>
      <c r="LJ187" s="31"/>
      <c r="LK187" s="31"/>
      <c r="LL187" s="31"/>
      <c r="LM187" s="31"/>
      <c r="LN187" s="31"/>
      <c r="LO187" s="31"/>
      <c r="LP187" s="31"/>
      <c r="LQ187" s="31"/>
      <c r="LR187" s="31"/>
      <c r="LS187" s="31"/>
      <c r="LT187" s="31"/>
      <c r="LU187" s="31"/>
      <c r="LV187" s="31"/>
      <c r="LW187" s="31"/>
      <c r="LX187" s="31"/>
      <c r="LY187" s="31"/>
      <c r="LZ187" s="31"/>
      <c r="MA187" s="31"/>
      <c r="MB187" s="31"/>
      <c r="MC187" s="31"/>
      <c r="MD187" s="31"/>
      <c r="ME187" s="31"/>
      <c r="MF187" s="31"/>
      <c r="MG187" s="31"/>
      <c r="MH187" s="31"/>
      <c r="MI187" s="31"/>
      <c r="MJ187" s="31"/>
      <c r="MK187" s="31"/>
      <c r="ML187" s="31"/>
      <c r="MM187" s="31"/>
      <c r="MN187" s="31"/>
      <c r="MO187" s="31"/>
      <c r="MP187" s="31"/>
      <c r="MQ187" s="31"/>
      <c r="MR187" s="31"/>
      <c r="MS187" s="31"/>
      <c r="MT187" s="31"/>
      <c r="MU187" s="31"/>
      <c r="MV187" s="31"/>
      <c r="MW187" s="31"/>
      <c r="MX187" s="31"/>
      <c r="MY187" s="31"/>
      <c r="MZ187" s="31"/>
      <c r="NA187" s="31"/>
      <c r="NB187" s="31"/>
      <c r="NC187" s="31"/>
      <c r="ND187" s="31"/>
      <c r="NE187" s="31"/>
      <c r="NF187" s="31"/>
      <c r="NG187" s="31"/>
      <c r="NH187" s="31"/>
      <c r="NI187" s="31"/>
      <c r="NJ187" s="31"/>
      <c r="NK187" s="31"/>
      <c r="NL187" s="31"/>
      <c r="NM187" s="31"/>
      <c r="NN187" s="31"/>
      <c r="NO187" s="31"/>
      <c r="NP187" s="31"/>
      <c r="NQ187" s="31"/>
      <c r="NR187" s="31"/>
      <c r="NS187" s="31"/>
      <c r="NT187" s="31"/>
      <c r="NU187" s="31"/>
      <c r="NV187" s="31"/>
      <c r="NW187" s="31"/>
      <c r="NX187" s="31"/>
      <c r="NY187" s="31"/>
      <c r="NZ187" s="31"/>
      <c r="OA187" s="31"/>
      <c r="OB187" s="31"/>
      <c r="OC187" s="31"/>
      <c r="OD187" s="31"/>
      <c r="OE187" s="31"/>
      <c r="OF187" s="31"/>
      <c r="OG187" s="31"/>
      <c r="OH187" s="31"/>
      <c r="OI187" s="31"/>
      <c r="OJ187" s="31"/>
      <c r="OK187" s="31"/>
      <c r="OL187" s="31"/>
      <c r="OM187" s="31"/>
      <c r="ON187" s="31"/>
      <c r="OO187" s="31"/>
      <c r="OP187" s="31"/>
      <c r="OQ187" s="31"/>
      <c r="OR187" s="31"/>
      <c r="OS187" s="31"/>
      <c r="OT187" s="31"/>
      <c r="OU187" s="31"/>
      <c r="OV187" s="31"/>
      <c r="OW187" s="31"/>
      <c r="OX187" s="31"/>
      <c r="OY187" s="31"/>
      <c r="OZ187" s="31"/>
      <c r="PA187" s="31"/>
      <c r="PB187" s="31"/>
      <c r="PC187" s="31"/>
      <c r="PD187" s="31"/>
      <c r="PE187" s="31"/>
      <c r="PF187" s="31"/>
      <c r="PG187" s="31"/>
      <c r="PH187" s="31"/>
      <c r="PI187" s="31"/>
      <c r="PJ187" s="31"/>
      <c r="PK187" s="31"/>
      <c r="PL187" s="31"/>
      <c r="PM187" s="31"/>
      <c r="PN187" s="31"/>
      <c r="PO187" s="31"/>
      <c r="PP187" s="31"/>
      <c r="PQ187" s="31"/>
      <c r="PR187" s="31"/>
      <c r="PS187" s="31"/>
      <c r="PT187" s="31"/>
      <c r="PU187" s="31"/>
      <c r="PV187" s="31"/>
      <c r="PW187" s="31"/>
      <c r="PX187" s="31"/>
      <c r="PY187" s="31"/>
      <c r="PZ187" s="31"/>
      <c r="QA187" s="31"/>
      <c r="QB187" s="31"/>
      <c r="QC187" s="31"/>
      <c r="QD187" s="31"/>
      <c r="QE187" s="31"/>
      <c r="QF187" s="31"/>
      <c r="QG187" s="31"/>
      <c r="QH187" s="31"/>
      <c r="QI187" s="31"/>
      <c r="QJ187" s="31"/>
      <c r="QK187" s="31"/>
      <c r="QL187" s="31"/>
      <c r="QM187" s="31"/>
      <c r="QN187" s="31"/>
      <c r="QO187" s="31"/>
      <c r="QP187" s="31"/>
      <c r="QQ187" s="31"/>
      <c r="QR187" s="31"/>
      <c r="QS187" s="31"/>
      <c r="QT187" s="31"/>
      <c r="QU187" s="31"/>
      <c r="QV187" s="31"/>
      <c r="QW187" s="31"/>
      <c r="QX187" s="31"/>
      <c r="QY187" s="31"/>
    </row>
    <row r="188" spans="1:467" x14ac:dyDescent="0.2">
      <c r="A188" s="40" t="s">
        <v>111</v>
      </c>
      <c r="B188" s="101"/>
      <c r="C188" s="101"/>
      <c r="D188" s="101"/>
      <c r="E188" s="44" t="s">
        <v>3</v>
      </c>
      <c r="F188" s="45" t="str">
        <f t="shared" si="103"/>
        <v xml:space="preserve"> </v>
      </c>
      <c r="G188" s="45" t="str">
        <f t="shared" si="104"/>
        <v xml:space="preserve"> </v>
      </c>
      <c r="H188" s="45" t="str">
        <f t="shared" si="105"/>
        <v xml:space="preserve"> </v>
      </c>
      <c r="I188" s="45" t="str">
        <f t="shared" si="106"/>
        <v xml:space="preserve"> </v>
      </c>
      <c r="J188" s="45" t="str">
        <f t="shared" si="107"/>
        <v xml:space="preserve"> </v>
      </c>
      <c r="K188" s="45" t="str">
        <f t="shared" si="108"/>
        <v xml:space="preserve"> </v>
      </c>
      <c r="L188" s="45" t="str">
        <f t="shared" si="109"/>
        <v xml:space="preserve"> </v>
      </c>
      <c r="M188" s="45">
        <f t="shared" si="110"/>
        <v>1.3969907407407408E-2</v>
      </c>
      <c r="N188" s="45" t="str">
        <f t="shared" si="111"/>
        <v xml:space="preserve"> </v>
      </c>
      <c r="O188" s="45" t="str">
        <f t="shared" si="112"/>
        <v xml:space="preserve"> </v>
      </c>
      <c r="P188" s="45" t="str">
        <f t="shared" si="113"/>
        <v xml:space="preserve"> </v>
      </c>
      <c r="Q188" s="45" t="str">
        <f t="shared" si="114"/>
        <v xml:space="preserve"> </v>
      </c>
      <c r="R188" s="45" t="str">
        <f t="shared" si="115"/>
        <v xml:space="preserve"> </v>
      </c>
      <c r="S188" s="45" t="str">
        <f t="shared" si="116"/>
        <v xml:space="preserve"> </v>
      </c>
      <c r="T188" s="45" t="str">
        <f t="shared" si="117"/>
        <v xml:space="preserve"> </v>
      </c>
      <c r="U188" s="45">
        <f t="shared" si="118"/>
        <v>1.5127314814814816E-2</v>
      </c>
      <c r="V188" s="45" t="str">
        <f t="shared" si="119"/>
        <v xml:space="preserve"> </v>
      </c>
      <c r="W188" s="45">
        <f t="shared" si="82"/>
        <v>1.462962962962963E-2</v>
      </c>
      <c r="X188" s="92">
        <f t="shared" si="61"/>
        <v>1.3969907407407408E-2</v>
      </c>
      <c r="Y188" s="81">
        <f t="shared" si="83"/>
        <v>5</v>
      </c>
      <c r="Z188" s="98">
        <f t="shared" si="120"/>
        <v>5</v>
      </c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 t="s">
        <v>148</v>
      </c>
      <c r="GE188" s="31">
        <v>1.3969907407407408E-2</v>
      </c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/>
      <c r="KJ188" s="31"/>
      <c r="KK188" s="31"/>
      <c r="KL188" s="31"/>
      <c r="KM188" s="31"/>
      <c r="KN188" s="31"/>
      <c r="KO188" s="31"/>
      <c r="KP188" s="31"/>
      <c r="KQ188" s="31"/>
      <c r="KR188" s="31"/>
      <c r="KS188" s="31"/>
      <c r="KT188" s="31"/>
      <c r="KU188" s="31"/>
      <c r="KV188" s="31"/>
      <c r="KW188" s="31"/>
      <c r="KX188" s="31"/>
      <c r="KY188" s="31"/>
      <c r="KZ188" s="31"/>
      <c r="LA188" s="31"/>
      <c r="LB188" s="31"/>
      <c r="LC188" s="31"/>
      <c r="LD188" s="31"/>
      <c r="LE188" s="31"/>
      <c r="LF188" s="31"/>
      <c r="LG188" s="31"/>
      <c r="LH188" s="31"/>
      <c r="LI188" s="31"/>
      <c r="LJ188" s="31"/>
      <c r="LK188" s="31"/>
      <c r="LL188" s="31"/>
      <c r="LM188" s="31"/>
      <c r="LN188" s="31"/>
      <c r="LO188" s="31"/>
      <c r="LP188" s="31"/>
      <c r="LQ188" s="31"/>
      <c r="LR188" s="31"/>
      <c r="LS188" s="31"/>
      <c r="LT188" s="31"/>
      <c r="LU188" s="31"/>
      <c r="LV188" s="31"/>
      <c r="LW188" s="31"/>
      <c r="LX188" s="31"/>
      <c r="LY188" s="31"/>
      <c r="LZ188" s="31"/>
      <c r="MA188" s="31"/>
      <c r="MB188" s="31"/>
      <c r="MC188" s="31"/>
      <c r="MD188" s="31"/>
      <c r="ME188" s="31"/>
      <c r="MF188" s="31"/>
      <c r="MG188" s="31"/>
      <c r="MH188" s="31"/>
      <c r="MI188" s="31"/>
      <c r="MJ188" s="31"/>
      <c r="MK188" s="31"/>
      <c r="ML188" s="31"/>
      <c r="MM188" s="31"/>
      <c r="MN188" s="31"/>
      <c r="MO188" s="31"/>
      <c r="MP188" s="31"/>
      <c r="MQ188" s="31"/>
      <c r="MR188" s="31"/>
      <c r="MS188" s="31"/>
      <c r="MT188" s="31"/>
      <c r="MU188" s="31"/>
      <c r="MV188" s="31"/>
      <c r="MW188" s="31"/>
      <c r="MX188" s="31"/>
      <c r="MY188" s="31"/>
      <c r="MZ188" s="31"/>
      <c r="NA188" s="31"/>
      <c r="NB188" s="31"/>
      <c r="NC188" s="31"/>
      <c r="ND188" s="31"/>
      <c r="NE188" s="31"/>
      <c r="NF188" s="31"/>
      <c r="NG188" s="31"/>
      <c r="NH188" s="31"/>
      <c r="NI188" s="31"/>
      <c r="NJ188" s="31"/>
      <c r="NK188" s="31"/>
      <c r="NL188" s="31"/>
      <c r="NM188" s="31"/>
      <c r="NN188" s="31"/>
      <c r="NO188" s="31"/>
      <c r="NP188" s="31"/>
      <c r="NQ188" s="31"/>
      <c r="NR188" s="31"/>
      <c r="NS188" s="31"/>
      <c r="NT188" s="31"/>
      <c r="NU188" s="31"/>
      <c r="NV188" s="31"/>
      <c r="NW188" s="31"/>
      <c r="NX188" s="31"/>
      <c r="NY188" s="31"/>
      <c r="NZ188" s="31"/>
      <c r="OA188" s="31"/>
      <c r="OB188" s="31"/>
      <c r="OC188" s="31"/>
      <c r="OD188" s="31"/>
      <c r="OE188" s="31"/>
      <c r="OF188" s="31"/>
      <c r="OG188" s="31"/>
      <c r="OH188" s="31"/>
      <c r="OI188" s="31"/>
      <c r="OJ188" s="31"/>
      <c r="OK188" s="31"/>
      <c r="OL188" s="31"/>
      <c r="OM188" s="31">
        <v>1.5127314814814816E-2</v>
      </c>
      <c r="ON188" s="31" t="s">
        <v>378</v>
      </c>
      <c r="OO188" s="31"/>
      <c r="OP188" s="31"/>
      <c r="OQ188" s="31"/>
      <c r="OR188" s="31"/>
      <c r="OS188" s="31"/>
      <c r="OT188" s="31"/>
      <c r="OU188" s="31"/>
      <c r="OV188" s="31"/>
      <c r="OW188" s="31"/>
      <c r="OX188" s="31"/>
      <c r="OY188" s="31"/>
      <c r="OZ188" s="31"/>
      <c r="PA188" s="31"/>
      <c r="PB188" s="31"/>
      <c r="PC188" s="31"/>
      <c r="PD188" s="31"/>
      <c r="PE188" s="31"/>
      <c r="PF188" s="31"/>
      <c r="PG188" s="31"/>
      <c r="PH188" s="31"/>
      <c r="PI188" s="31"/>
      <c r="PJ188" s="31"/>
      <c r="PK188" s="31"/>
      <c r="PL188" s="31"/>
      <c r="PM188" s="31"/>
      <c r="PN188" s="31"/>
      <c r="PO188" s="31"/>
      <c r="PP188" s="31"/>
      <c r="PQ188" s="31"/>
      <c r="PR188" s="31"/>
      <c r="PS188" s="31"/>
      <c r="PT188" s="31"/>
      <c r="PU188" s="31"/>
      <c r="PV188" s="31"/>
      <c r="PW188" s="31"/>
      <c r="PX188" s="31"/>
      <c r="PY188" s="31"/>
      <c r="PZ188" s="31"/>
      <c r="QA188" s="31">
        <v>1.462962962962963E-2</v>
      </c>
      <c r="QB188" s="31"/>
      <c r="QC188" s="31"/>
      <c r="QD188" s="31"/>
      <c r="QE188" s="31"/>
      <c r="QF188" s="31"/>
      <c r="QG188" s="31"/>
      <c r="QH188" s="31"/>
      <c r="QI188" s="31"/>
      <c r="QJ188" s="31"/>
      <c r="QK188" s="31"/>
      <c r="QL188" s="31"/>
      <c r="QM188" s="31"/>
      <c r="QN188" s="31"/>
      <c r="QO188" s="31"/>
      <c r="QP188" s="31"/>
      <c r="QQ188" s="31"/>
      <c r="QR188" s="31"/>
      <c r="QS188" s="31"/>
      <c r="QT188" s="31"/>
      <c r="QU188" s="31"/>
      <c r="QV188" s="31"/>
      <c r="QW188" s="31"/>
      <c r="QX188" s="31"/>
      <c r="QY188" s="31"/>
    </row>
    <row r="189" spans="1:467" x14ac:dyDescent="0.2">
      <c r="A189" s="40" t="s">
        <v>30</v>
      </c>
      <c r="B189" s="101"/>
      <c r="C189" s="101"/>
      <c r="D189" s="101"/>
      <c r="E189" s="44" t="s">
        <v>3</v>
      </c>
      <c r="F189" s="45" t="str">
        <f t="shared" si="103"/>
        <v xml:space="preserve"> </v>
      </c>
      <c r="G189" s="45" t="str">
        <f t="shared" si="104"/>
        <v xml:space="preserve"> </v>
      </c>
      <c r="H189" s="45">
        <f t="shared" si="105"/>
        <v>1.5868055555555555E-2</v>
      </c>
      <c r="I189" s="45" t="str">
        <f t="shared" si="106"/>
        <v xml:space="preserve"> </v>
      </c>
      <c r="J189" s="45" t="str">
        <f t="shared" si="107"/>
        <v xml:space="preserve"> </v>
      </c>
      <c r="K189" s="45" t="str">
        <f t="shared" si="108"/>
        <v xml:space="preserve"> </v>
      </c>
      <c r="L189" s="45" t="str">
        <f t="shared" si="109"/>
        <v xml:space="preserve"> </v>
      </c>
      <c r="M189" s="45" t="str">
        <f t="shared" si="110"/>
        <v xml:space="preserve"> </v>
      </c>
      <c r="N189" s="45" t="str">
        <f t="shared" si="111"/>
        <v xml:space="preserve"> </v>
      </c>
      <c r="O189" s="45">
        <f t="shared" si="112"/>
        <v>1.3993055555555555E-2</v>
      </c>
      <c r="P189" s="45">
        <f t="shared" si="113"/>
        <v>1.4699074074074073E-2</v>
      </c>
      <c r="Q189" s="45" t="str">
        <f t="shared" si="114"/>
        <v xml:space="preserve"> </v>
      </c>
      <c r="R189" s="45" t="str">
        <f t="shared" si="115"/>
        <v xml:space="preserve"> </v>
      </c>
      <c r="S189" s="45" t="str">
        <f t="shared" si="116"/>
        <v xml:space="preserve"> </v>
      </c>
      <c r="T189" s="45" t="str">
        <f t="shared" si="117"/>
        <v xml:space="preserve"> </v>
      </c>
      <c r="U189" s="45" t="str">
        <f t="shared" si="118"/>
        <v xml:space="preserve"> </v>
      </c>
      <c r="V189" s="45" t="str">
        <f t="shared" si="119"/>
        <v xml:space="preserve"> </v>
      </c>
      <c r="W189" s="45" t="str">
        <f t="shared" si="82"/>
        <v xml:space="preserve"> </v>
      </c>
      <c r="X189" s="92">
        <f t="shared" si="61"/>
        <v>1.3993055555555555E-2</v>
      </c>
      <c r="Y189" s="81">
        <f t="shared" si="83"/>
        <v>4</v>
      </c>
      <c r="Z189" s="98">
        <f t="shared" si="120"/>
        <v>8</v>
      </c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>
        <v>1.5868055555555555E-2</v>
      </c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>
        <v>1.3993055555555555E-2</v>
      </c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>
        <v>1.5300925925925926E-2</v>
      </c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>
        <v>1.4097222222222221E-2</v>
      </c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31"/>
      <c r="KK189" s="31"/>
      <c r="KL189" s="31"/>
      <c r="KM189" s="31"/>
      <c r="KN189" s="31"/>
      <c r="KO189" s="31"/>
      <c r="KP189" s="31"/>
      <c r="KQ189" s="31"/>
      <c r="KR189" s="31"/>
      <c r="KS189" s="31"/>
      <c r="KT189" s="31"/>
      <c r="KU189" s="31"/>
      <c r="KV189" s="31"/>
      <c r="KW189" s="31"/>
      <c r="KX189" s="31"/>
      <c r="KY189" s="31"/>
      <c r="KZ189" s="31"/>
      <c r="LA189" s="31"/>
      <c r="LB189" s="31"/>
      <c r="LC189" s="31"/>
      <c r="LD189" s="31"/>
      <c r="LE189" s="31"/>
      <c r="LF189" s="31"/>
      <c r="LG189" s="31"/>
      <c r="LH189" s="31"/>
      <c r="LI189" s="31"/>
      <c r="LJ189" s="31"/>
      <c r="LK189" s="31"/>
      <c r="LL189" s="31"/>
      <c r="LM189" s="31"/>
      <c r="LN189" s="31"/>
      <c r="LO189" s="31"/>
      <c r="LP189" s="31"/>
      <c r="LQ189" s="31"/>
      <c r="LR189" s="31"/>
      <c r="LS189" s="31"/>
      <c r="LT189" s="31"/>
      <c r="LU189" s="31"/>
      <c r="LV189" s="31"/>
      <c r="LW189" s="31"/>
      <c r="LX189" s="31"/>
      <c r="LY189" s="31"/>
      <c r="LZ189" s="31"/>
      <c r="MA189" s="31"/>
      <c r="MB189" s="31"/>
      <c r="MC189" s="31"/>
      <c r="MD189" s="31"/>
      <c r="ME189" s="31"/>
      <c r="MF189" s="31"/>
      <c r="MG189" s="31"/>
      <c r="MH189" s="31"/>
      <c r="MI189" s="31"/>
      <c r="MJ189" s="31"/>
      <c r="MK189" s="31"/>
      <c r="ML189" s="31"/>
      <c r="MM189" s="31"/>
      <c r="MN189" s="31"/>
      <c r="MO189" s="31"/>
      <c r="MP189" s="31"/>
      <c r="MQ189" s="31"/>
      <c r="MR189" s="31"/>
      <c r="MS189" s="31"/>
      <c r="MT189" s="31"/>
      <c r="MU189" s="31"/>
      <c r="MV189" s="31"/>
      <c r="MW189" s="31"/>
      <c r="MX189" s="31"/>
      <c r="MY189" s="31"/>
      <c r="MZ189" s="31"/>
      <c r="NA189" s="31"/>
      <c r="NB189" s="31"/>
      <c r="NC189" s="31"/>
      <c r="ND189" s="31"/>
      <c r="NE189" s="31"/>
      <c r="NF189" s="31"/>
      <c r="NG189" s="31"/>
      <c r="NH189" s="31"/>
      <c r="NI189" s="31"/>
      <c r="NJ189" s="31"/>
      <c r="NK189" s="31"/>
      <c r="NL189" s="31"/>
      <c r="NM189" s="31"/>
      <c r="NN189" s="31"/>
      <c r="NO189" s="31"/>
      <c r="NP189" s="31"/>
      <c r="NQ189" s="31"/>
      <c r="NR189" s="31"/>
      <c r="NS189" s="31"/>
      <c r="NT189" s="31"/>
      <c r="NU189" s="31"/>
      <c r="NV189" s="31"/>
      <c r="NW189" s="31"/>
      <c r="NX189" s="31"/>
      <c r="NY189" s="31"/>
      <c r="NZ189" s="31"/>
      <c r="OA189" s="31"/>
      <c r="OB189" s="31"/>
      <c r="OC189" s="31"/>
      <c r="OD189" s="31"/>
      <c r="OE189" s="31"/>
      <c r="OF189" s="31"/>
      <c r="OG189" s="31"/>
      <c r="OH189" s="31"/>
      <c r="OI189" s="31"/>
      <c r="OJ189" s="31"/>
      <c r="OK189" s="31"/>
      <c r="OL189" s="31"/>
      <c r="OM189" s="31"/>
      <c r="ON189" s="31"/>
      <c r="OO189" s="31"/>
      <c r="OP189" s="31"/>
      <c r="OQ189" s="31"/>
      <c r="OR189" s="31"/>
      <c r="OS189" s="31"/>
      <c r="OT189" s="31"/>
      <c r="OU189" s="31"/>
      <c r="OV189" s="31"/>
      <c r="OW189" s="31"/>
      <c r="OX189" s="31"/>
      <c r="OY189" s="31"/>
      <c r="OZ189" s="31"/>
      <c r="PA189" s="31"/>
      <c r="PB189" s="31"/>
      <c r="PC189" s="31"/>
      <c r="PD189" s="31"/>
      <c r="PE189" s="31"/>
      <c r="PF189" s="31"/>
      <c r="PG189" s="31"/>
      <c r="PH189" s="31"/>
      <c r="PI189" s="31"/>
      <c r="PJ189" s="31"/>
      <c r="PK189" s="31"/>
      <c r="PL189" s="31"/>
      <c r="PM189" s="31"/>
      <c r="PN189" s="31"/>
      <c r="PO189" s="31"/>
      <c r="PP189" s="31"/>
      <c r="PQ189" s="31"/>
      <c r="PR189" s="31"/>
      <c r="PS189" s="31"/>
      <c r="PT189" s="31"/>
      <c r="PU189" s="31"/>
      <c r="PV189" s="31"/>
      <c r="PW189" s="31"/>
      <c r="PX189" s="31"/>
      <c r="PY189" s="31"/>
      <c r="PZ189" s="31"/>
      <c r="QA189" s="31"/>
      <c r="QB189" s="31"/>
      <c r="QC189" s="31"/>
      <c r="QD189" s="31"/>
      <c r="QE189" s="31"/>
      <c r="QF189" s="31"/>
      <c r="QG189" s="31"/>
      <c r="QH189" s="31"/>
      <c r="QI189" s="31"/>
      <c r="QJ189" s="31"/>
      <c r="QK189" s="31"/>
      <c r="QL189" s="31"/>
      <c r="QM189" s="31"/>
      <c r="QN189" s="31"/>
      <c r="QO189" s="31"/>
      <c r="QP189" s="31"/>
      <c r="QQ189" s="31"/>
      <c r="QR189" s="31"/>
      <c r="QS189" s="31"/>
      <c r="QT189" s="31"/>
      <c r="QU189" s="31"/>
      <c r="QV189" s="31"/>
      <c r="QW189" s="31"/>
      <c r="QX189" s="31"/>
      <c r="QY189" s="31"/>
    </row>
    <row r="190" spans="1:467" x14ac:dyDescent="0.2">
      <c r="A190" s="79" t="s">
        <v>163</v>
      </c>
      <c r="B190" s="101"/>
      <c r="C190" s="101"/>
      <c r="D190" s="101"/>
      <c r="E190" s="44" t="s">
        <v>3</v>
      </c>
      <c r="F190" s="45" t="str">
        <f t="shared" si="103"/>
        <v xml:space="preserve"> </v>
      </c>
      <c r="G190" s="45" t="str">
        <f t="shared" si="104"/>
        <v xml:space="preserve"> </v>
      </c>
      <c r="H190" s="45" t="str">
        <f t="shared" si="105"/>
        <v xml:space="preserve"> </v>
      </c>
      <c r="I190" s="45" t="str">
        <f t="shared" si="106"/>
        <v xml:space="preserve"> </v>
      </c>
      <c r="J190" s="45" t="str">
        <f t="shared" si="107"/>
        <v xml:space="preserve"> </v>
      </c>
      <c r="K190" s="45" t="str">
        <f t="shared" si="108"/>
        <v xml:space="preserve"> </v>
      </c>
      <c r="L190" s="45" t="str">
        <f t="shared" si="109"/>
        <v xml:space="preserve"> </v>
      </c>
      <c r="M190" s="45">
        <f t="shared" si="110"/>
        <v>1.5873842592592592E-2</v>
      </c>
      <c r="N190" s="45">
        <f t="shared" si="111"/>
        <v>1.5520833333333333E-2</v>
      </c>
      <c r="O190" s="45">
        <f t="shared" si="112"/>
        <v>1.4947916666666665E-2</v>
      </c>
      <c r="P190" s="45">
        <f t="shared" si="113"/>
        <v>1.4432870370370368E-2</v>
      </c>
      <c r="Q190" s="45" t="str">
        <f t="shared" si="114"/>
        <v xml:space="preserve"> </v>
      </c>
      <c r="R190" s="45" t="str">
        <f t="shared" si="115"/>
        <v xml:space="preserve"> </v>
      </c>
      <c r="S190" s="45" t="str">
        <f t="shared" si="116"/>
        <v xml:space="preserve"> </v>
      </c>
      <c r="T190" s="45" t="str">
        <f t="shared" si="117"/>
        <v xml:space="preserve"> </v>
      </c>
      <c r="U190" s="45" t="str">
        <f t="shared" si="118"/>
        <v xml:space="preserve"> </v>
      </c>
      <c r="V190" s="45" t="str">
        <f t="shared" si="119"/>
        <v xml:space="preserve"> </v>
      </c>
      <c r="W190" s="45" t="str">
        <f t="shared" si="82"/>
        <v xml:space="preserve"> </v>
      </c>
      <c r="X190" s="92">
        <f t="shared" si="61"/>
        <v>1.4293981481481482E-2</v>
      </c>
      <c r="Y190" s="81">
        <f t="shared" si="83"/>
        <v>9</v>
      </c>
      <c r="Z190" s="98">
        <f t="shared" si="120"/>
        <v>10</v>
      </c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>
        <v>1.5833333333333335E-2</v>
      </c>
      <c r="GA190" s="31"/>
      <c r="GB190" s="31"/>
      <c r="GC190" s="31"/>
      <c r="GD190" s="31"/>
      <c r="GE190" s="31"/>
      <c r="GF190" s="31"/>
      <c r="GG190" s="31"/>
      <c r="GH190" s="31">
        <v>1.5914351851851853E-2</v>
      </c>
      <c r="GI190" s="31"/>
      <c r="GJ190" s="31"/>
      <c r="GK190" s="31"/>
      <c r="GL190" s="31">
        <v>1.5324074074074073E-2</v>
      </c>
      <c r="GM190" s="31"/>
      <c r="GN190" s="31"/>
      <c r="GO190" s="31"/>
      <c r="GP190" s="31">
        <v>1.5717592592592592E-2</v>
      </c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>
        <v>1.554398148148148E-2</v>
      </c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>
        <v>1.4351851851851852E-2</v>
      </c>
      <c r="IE190" s="31"/>
      <c r="IF190" s="31"/>
      <c r="IG190" s="31"/>
      <c r="IH190" s="31"/>
      <c r="II190" s="31"/>
      <c r="IJ190" s="31"/>
      <c r="IK190" s="31">
        <v>1.4293981481481482E-2</v>
      </c>
      <c r="IL190" s="31">
        <v>1.4409722222222221E-2</v>
      </c>
      <c r="IM190" s="31"/>
      <c r="IN190" s="31"/>
      <c r="IO190" s="31">
        <v>1.4594907407407405E-2</v>
      </c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  <c r="KC190" s="31"/>
      <c r="KD190" s="31"/>
      <c r="KE190" s="31"/>
      <c r="KF190" s="31"/>
      <c r="KG190" s="31"/>
      <c r="KH190" s="31"/>
      <c r="KI190" s="31"/>
      <c r="KJ190" s="31"/>
      <c r="KK190" s="31"/>
      <c r="KL190" s="31"/>
      <c r="KM190" s="31"/>
      <c r="KN190" s="31"/>
      <c r="KO190" s="31"/>
      <c r="KP190" s="31"/>
      <c r="KQ190" s="31"/>
      <c r="KR190" s="31"/>
      <c r="KS190" s="31"/>
      <c r="KT190" s="31"/>
      <c r="KU190" s="31"/>
      <c r="KV190" s="31"/>
      <c r="KW190" s="31"/>
      <c r="KX190" s="31"/>
      <c r="KY190" s="31"/>
      <c r="KZ190" s="31"/>
      <c r="LA190" s="31"/>
      <c r="LB190" s="31"/>
      <c r="LC190" s="31"/>
      <c r="LD190" s="31"/>
      <c r="LE190" s="31"/>
      <c r="LF190" s="31"/>
      <c r="LG190" s="31"/>
      <c r="LH190" s="31"/>
      <c r="LI190" s="31"/>
      <c r="LJ190" s="31"/>
      <c r="LK190" s="31"/>
      <c r="LL190" s="31"/>
      <c r="LM190" s="31"/>
      <c r="LN190" s="31"/>
      <c r="LO190" s="31"/>
      <c r="LP190" s="31"/>
      <c r="LQ190" s="31"/>
      <c r="LR190" s="31"/>
      <c r="LS190" s="31"/>
      <c r="LT190" s="31"/>
      <c r="LU190" s="31"/>
      <c r="LV190" s="31"/>
      <c r="LW190" s="31"/>
      <c r="LX190" s="31"/>
      <c r="LY190" s="31"/>
      <c r="LZ190" s="31"/>
      <c r="MA190" s="31"/>
      <c r="MB190" s="31"/>
      <c r="MC190" s="31"/>
      <c r="MD190" s="31"/>
      <c r="ME190" s="31"/>
      <c r="MF190" s="31"/>
      <c r="MG190" s="31"/>
      <c r="MH190" s="31"/>
      <c r="MI190" s="31"/>
      <c r="MJ190" s="31"/>
      <c r="MK190" s="31"/>
      <c r="ML190" s="31"/>
      <c r="MM190" s="31"/>
      <c r="MN190" s="31"/>
      <c r="MO190" s="31"/>
      <c r="MP190" s="31"/>
      <c r="MQ190" s="31"/>
      <c r="MR190" s="31"/>
      <c r="MS190" s="31"/>
      <c r="MT190" s="31"/>
      <c r="MU190" s="31"/>
      <c r="MV190" s="31"/>
      <c r="MW190" s="31"/>
      <c r="MX190" s="31"/>
      <c r="MY190" s="31"/>
      <c r="MZ190" s="31"/>
      <c r="NA190" s="31"/>
      <c r="NB190" s="31"/>
      <c r="NC190" s="31"/>
      <c r="ND190" s="31"/>
      <c r="NE190" s="31"/>
      <c r="NF190" s="31"/>
      <c r="NG190" s="31"/>
      <c r="NH190" s="31"/>
      <c r="NI190" s="31"/>
      <c r="NJ190" s="31"/>
      <c r="NK190" s="31"/>
      <c r="NL190" s="31"/>
      <c r="NM190" s="31"/>
      <c r="NN190" s="31"/>
      <c r="NO190" s="31"/>
      <c r="NP190" s="31"/>
      <c r="NQ190" s="31"/>
      <c r="NR190" s="31"/>
      <c r="NS190" s="31"/>
      <c r="NT190" s="31"/>
      <c r="NU190" s="31"/>
      <c r="NV190" s="31"/>
      <c r="NW190" s="31"/>
      <c r="NX190" s="31"/>
      <c r="NY190" s="31"/>
      <c r="NZ190" s="31"/>
      <c r="OA190" s="31"/>
      <c r="OB190" s="31"/>
      <c r="OC190" s="31"/>
      <c r="OD190" s="31"/>
      <c r="OE190" s="31"/>
      <c r="OF190" s="31"/>
      <c r="OG190" s="31"/>
      <c r="OH190" s="31"/>
      <c r="OI190" s="31"/>
      <c r="OJ190" s="31"/>
      <c r="OK190" s="31"/>
      <c r="OL190" s="31"/>
      <c r="OM190" s="31"/>
      <c r="ON190" s="31"/>
      <c r="OO190" s="31"/>
      <c r="OP190" s="31"/>
      <c r="OQ190" s="31"/>
      <c r="OR190" s="31"/>
      <c r="OS190" s="31"/>
      <c r="OT190" s="31"/>
      <c r="OU190" s="31"/>
      <c r="OV190" s="31"/>
      <c r="OW190" s="31"/>
      <c r="OX190" s="31"/>
      <c r="OY190" s="31"/>
      <c r="OZ190" s="31"/>
      <c r="PA190" s="31"/>
      <c r="PB190" s="31"/>
      <c r="PC190" s="31"/>
      <c r="PD190" s="31"/>
      <c r="PE190" s="31"/>
      <c r="PF190" s="31"/>
      <c r="PG190" s="31"/>
      <c r="PH190" s="31"/>
      <c r="PI190" s="31"/>
      <c r="PJ190" s="31"/>
      <c r="PK190" s="31"/>
      <c r="PL190" s="31"/>
      <c r="PM190" s="31"/>
      <c r="PN190" s="31"/>
      <c r="PO190" s="31"/>
      <c r="PP190" s="31"/>
      <c r="PQ190" s="31"/>
      <c r="PR190" s="31"/>
      <c r="PS190" s="31"/>
      <c r="PT190" s="31"/>
      <c r="PU190" s="31"/>
      <c r="PV190" s="31"/>
      <c r="PW190" s="31"/>
      <c r="PX190" s="31"/>
      <c r="PY190" s="31"/>
      <c r="PZ190" s="31"/>
      <c r="QA190" s="31"/>
      <c r="QB190" s="31"/>
      <c r="QC190" s="31"/>
      <c r="QD190" s="31"/>
      <c r="QE190" s="31"/>
      <c r="QF190" s="31"/>
      <c r="QG190" s="31"/>
      <c r="QH190" s="31"/>
      <c r="QI190" s="31"/>
      <c r="QJ190" s="31"/>
      <c r="QK190" s="31"/>
      <c r="QL190" s="31"/>
      <c r="QM190" s="31"/>
      <c r="QN190" s="31"/>
      <c r="QO190" s="31"/>
      <c r="QP190" s="31"/>
      <c r="QQ190" s="31"/>
      <c r="QR190" s="31"/>
      <c r="QS190" s="31"/>
      <c r="QT190" s="31"/>
      <c r="QU190" s="31"/>
      <c r="QV190" s="31"/>
      <c r="QW190" s="31"/>
      <c r="QX190" s="31"/>
      <c r="QY190" s="31"/>
    </row>
    <row r="191" spans="1:467" x14ac:dyDescent="0.2">
      <c r="A191" s="40" t="s">
        <v>11</v>
      </c>
      <c r="B191" s="101"/>
      <c r="C191" s="101"/>
      <c r="D191" s="101"/>
      <c r="E191" s="44" t="s">
        <v>3</v>
      </c>
      <c r="F191" s="45" t="str">
        <f t="shared" si="103"/>
        <v xml:space="preserve"> </v>
      </c>
      <c r="G191" s="45" t="str">
        <f t="shared" si="104"/>
        <v xml:space="preserve"> </v>
      </c>
      <c r="H191" s="45" t="str">
        <f t="shared" si="105"/>
        <v xml:space="preserve"> </v>
      </c>
      <c r="I191" s="45">
        <f t="shared" si="106"/>
        <v>1.511574074074074E-2</v>
      </c>
      <c r="J191" s="45">
        <f t="shared" si="107"/>
        <v>1.6435185185185188E-2</v>
      </c>
      <c r="K191" s="45">
        <f t="shared" si="108"/>
        <v>1.5564236111111112E-2</v>
      </c>
      <c r="L191" s="45">
        <f t="shared" si="109"/>
        <v>1.4976851851851851E-2</v>
      </c>
      <c r="M191" s="45">
        <f t="shared" si="110"/>
        <v>1.4991732804232801E-2</v>
      </c>
      <c r="N191" s="45">
        <f t="shared" si="111"/>
        <v>1.5306712962962961E-2</v>
      </c>
      <c r="O191" s="45" t="str">
        <f t="shared" si="112"/>
        <v xml:space="preserve"> </v>
      </c>
      <c r="P191" s="45">
        <f t="shared" si="113"/>
        <v>1.5960648148148151E-2</v>
      </c>
      <c r="Q191" s="45">
        <f t="shared" si="114"/>
        <v>1.4875578703703703E-2</v>
      </c>
      <c r="R191" s="45">
        <f t="shared" si="115"/>
        <v>1.5746527777777776E-2</v>
      </c>
      <c r="S191" s="45">
        <f t="shared" si="116"/>
        <v>1.7013888888888887E-2</v>
      </c>
      <c r="T191" s="45" t="str">
        <f t="shared" si="117"/>
        <v xml:space="preserve"> </v>
      </c>
      <c r="U191" s="45" t="str">
        <f t="shared" si="118"/>
        <v xml:space="preserve"> </v>
      </c>
      <c r="V191" s="45">
        <f t="shared" si="119"/>
        <v>1.6979166666666667E-2</v>
      </c>
      <c r="W191" s="45">
        <f t="shared" si="82"/>
        <v>1.7013888888888887E-2</v>
      </c>
      <c r="X191" s="92">
        <f t="shared" si="61"/>
        <v>1.4386574074074072E-2</v>
      </c>
      <c r="Y191" s="81">
        <f t="shared" si="83"/>
        <v>30</v>
      </c>
      <c r="Z191" s="98">
        <f t="shared" si="120"/>
        <v>348</v>
      </c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>
        <v>1.511574074074074E-2</v>
      </c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>
        <v>1.6435185185185188E-2</v>
      </c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>
        <v>1.5625E-2</v>
      </c>
      <c r="EE191" s="31"/>
      <c r="EF191" s="31">
        <v>1.556712962962963E-2</v>
      </c>
      <c r="EG191" s="31"/>
      <c r="EH191" s="31"/>
      <c r="EI191" s="31">
        <v>1.5057870370370369E-2</v>
      </c>
      <c r="EJ191" s="31">
        <v>1.6006944444444445E-2</v>
      </c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>
        <v>1.4988425925925926E-2</v>
      </c>
      <c r="EX191" s="31"/>
      <c r="EY191" s="31"/>
      <c r="EZ191" s="31"/>
      <c r="FA191" s="31"/>
      <c r="FB191" s="31"/>
      <c r="FC191" s="31"/>
      <c r="FD191" s="31"/>
      <c r="FE191" s="31">
        <v>1.4895833333333332E-2</v>
      </c>
      <c r="FF191" s="31"/>
      <c r="FG191" s="31"/>
      <c r="FH191" s="31">
        <v>1.5046296296296295E-2</v>
      </c>
      <c r="FI191" s="31"/>
      <c r="FJ191" s="31"/>
      <c r="FK191" s="31"/>
      <c r="FL191" s="31"/>
      <c r="FM191" s="31"/>
      <c r="FN191" s="31"/>
      <c r="FO191" s="31"/>
      <c r="FP191" s="31"/>
      <c r="FQ191" s="31"/>
      <c r="FR191" s="31">
        <v>1.4490740740740742E-2</v>
      </c>
      <c r="FS191" s="31">
        <v>1.554398148148148E-2</v>
      </c>
      <c r="FT191" s="31"/>
      <c r="FU191" s="31"/>
      <c r="FV191" s="31"/>
      <c r="FW191" s="31">
        <v>1.5196759259259259E-2</v>
      </c>
      <c r="FX191" s="31"/>
      <c r="FY191" s="31"/>
      <c r="FZ191" s="31"/>
      <c r="GA191" s="31"/>
      <c r="GB191" s="31">
        <v>1.5856481481481482E-2</v>
      </c>
      <c r="GC191" s="31">
        <v>1.4386574074074072E-2</v>
      </c>
      <c r="GD191" s="31"/>
      <c r="GE191" s="31">
        <v>1.4652777777777778E-2</v>
      </c>
      <c r="GF191" s="31">
        <v>1.4814814814814814E-2</v>
      </c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>
        <v>1.462962962962963E-2</v>
      </c>
      <c r="GR191" s="31"/>
      <c r="GS191" s="31"/>
      <c r="GT191" s="31"/>
      <c r="GU191" s="31"/>
      <c r="GV191" s="31"/>
      <c r="GW191" s="31"/>
      <c r="GX191" s="31">
        <v>1.5162037037037036E-2</v>
      </c>
      <c r="GY191" s="31">
        <v>1.6377314814814813E-2</v>
      </c>
      <c r="GZ191" s="31">
        <v>1.5057870370370369E-2</v>
      </c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>
        <v>1.5960648148148151E-2</v>
      </c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>
        <v>1.5289351851851851E-2</v>
      </c>
      <c r="JX191" s="31"/>
      <c r="JY191" s="31"/>
      <c r="JZ191" s="31"/>
      <c r="KA191" s="31"/>
      <c r="KB191" s="31"/>
      <c r="KC191" s="31"/>
      <c r="KD191" s="31">
        <v>1.539351851851852E-2</v>
      </c>
      <c r="KE191" s="31">
        <v>1.4421296296296295E-2</v>
      </c>
      <c r="KF191" s="31">
        <v>1.4398148148148148E-2</v>
      </c>
      <c r="KG191" s="31"/>
      <c r="KH191" s="31"/>
      <c r="KI191" s="31"/>
      <c r="KJ191" s="31"/>
      <c r="KK191" s="31"/>
      <c r="KL191" s="31"/>
      <c r="KM191" s="31"/>
      <c r="KN191" s="31"/>
      <c r="KO191" s="31"/>
      <c r="KP191" s="31"/>
      <c r="KQ191" s="31"/>
      <c r="KR191" s="31"/>
      <c r="KS191" s="31"/>
      <c r="KT191" s="31"/>
      <c r="KU191" s="31"/>
      <c r="KV191" s="31"/>
      <c r="KW191" s="31">
        <v>1.5381944444444443E-2</v>
      </c>
      <c r="KX191" s="31">
        <v>1.6111111111111111E-2</v>
      </c>
      <c r="KY191" s="31"/>
      <c r="KZ191" s="31"/>
      <c r="LA191" s="31"/>
      <c r="LB191" s="31"/>
      <c r="LC191" s="31"/>
      <c r="LD191" s="31"/>
      <c r="LE191" s="31"/>
      <c r="LF191" s="31"/>
      <c r="LG191" s="31"/>
      <c r="LH191" s="31"/>
      <c r="LI191" s="31"/>
      <c r="LJ191" s="31"/>
      <c r="LK191" s="31"/>
      <c r="LL191" s="31"/>
      <c r="LM191" s="31"/>
      <c r="LN191" s="31"/>
      <c r="LO191" s="31"/>
      <c r="LP191" s="31"/>
      <c r="LQ191" s="31"/>
      <c r="LR191" s="31"/>
      <c r="LS191" s="31"/>
      <c r="LT191" s="31"/>
      <c r="LU191" s="31"/>
      <c r="LV191" s="31"/>
      <c r="LW191" s="31">
        <v>1.7013888888888887E-2</v>
      </c>
      <c r="LX191" s="31"/>
      <c r="LY191" s="31"/>
      <c r="LZ191" s="31"/>
      <c r="MA191" s="31"/>
      <c r="MB191" s="31"/>
      <c r="MC191" s="31"/>
      <c r="MD191" s="31"/>
      <c r="ME191" s="31"/>
      <c r="MF191" s="31"/>
      <c r="MG191" s="31"/>
      <c r="MH191" s="31"/>
      <c r="MI191" s="31"/>
      <c r="MJ191" s="31"/>
      <c r="MK191" s="31"/>
      <c r="ML191" s="31"/>
      <c r="MM191" s="31"/>
      <c r="MN191" s="31"/>
      <c r="MO191" s="31"/>
      <c r="MP191" s="31"/>
      <c r="MQ191" s="31"/>
      <c r="MR191" s="31"/>
      <c r="MS191" s="31"/>
      <c r="MT191" s="31"/>
      <c r="MU191" s="31"/>
      <c r="MV191" s="31"/>
      <c r="MW191" s="31"/>
      <c r="MX191" s="31"/>
      <c r="MY191" s="31"/>
      <c r="MZ191" s="31"/>
      <c r="NA191" s="31"/>
      <c r="NB191" s="31"/>
      <c r="NC191" s="31"/>
      <c r="ND191" s="31"/>
      <c r="NE191" s="31"/>
      <c r="NF191" s="31"/>
      <c r="NG191" s="31"/>
      <c r="NH191" s="31"/>
      <c r="NI191" s="31"/>
      <c r="NJ191" s="31"/>
      <c r="NK191" s="31"/>
      <c r="NL191" s="31"/>
      <c r="NM191" s="31"/>
      <c r="NN191" s="31"/>
      <c r="NO191" s="31"/>
      <c r="NP191" s="31"/>
      <c r="NQ191" s="31"/>
      <c r="NR191" s="31"/>
      <c r="NS191" s="31"/>
      <c r="NT191" s="31"/>
      <c r="NU191" s="31"/>
      <c r="NV191" s="31"/>
      <c r="NW191" s="31"/>
      <c r="NX191" s="31"/>
      <c r="NY191" s="31"/>
      <c r="NZ191" s="31"/>
      <c r="OA191" s="31"/>
      <c r="OB191" s="31"/>
      <c r="OC191" s="31"/>
      <c r="OD191" s="31"/>
      <c r="OE191" s="31"/>
      <c r="OF191" s="31"/>
      <c r="OG191" s="31"/>
      <c r="OH191" s="31"/>
      <c r="OI191" s="31"/>
      <c r="OJ191" s="31"/>
      <c r="OK191" s="31"/>
      <c r="OL191" s="31"/>
      <c r="OM191" s="31"/>
      <c r="ON191" s="31"/>
      <c r="OO191" s="31"/>
      <c r="OP191" s="31"/>
      <c r="OQ191" s="31"/>
      <c r="OR191" s="31"/>
      <c r="OS191" s="31"/>
      <c r="OT191" s="31"/>
      <c r="OU191" s="31"/>
      <c r="OV191" s="31"/>
      <c r="OW191" s="31"/>
      <c r="OX191" s="31"/>
      <c r="OY191" s="31"/>
      <c r="OZ191" s="31"/>
      <c r="PA191" s="31"/>
      <c r="PB191" s="31"/>
      <c r="PC191" s="31"/>
      <c r="PD191" s="31"/>
      <c r="PE191" s="31"/>
      <c r="PF191" s="31">
        <v>1.6979166666666667E-2</v>
      </c>
      <c r="PG191" s="31"/>
      <c r="PH191" s="31"/>
      <c r="PI191" s="31"/>
      <c r="PJ191" s="31"/>
      <c r="PK191" s="31"/>
      <c r="PL191" s="31"/>
      <c r="PM191" s="31"/>
      <c r="PN191" s="31"/>
      <c r="PO191" s="31"/>
      <c r="PP191" s="31"/>
      <c r="PQ191" s="31"/>
      <c r="PR191" s="31"/>
      <c r="PS191" s="31"/>
      <c r="PT191" s="31"/>
      <c r="PU191" s="31"/>
      <c r="PV191" s="31"/>
      <c r="PW191" s="31"/>
      <c r="PX191" s="31"/>
      <c r="PY191" s="31"/>
      <c r="PZ191" s="31"/>
      <c r="QA191" s="31"/>
      <c r="QB191" s="31"/>
      <c r="QC191" s="31">
        <v>1.7013888888888887E-2</v>
      </c>
      <c r="QD191" s="31"/>
      <c r="QE191" s="31"/>
      <c r="QF191" s="31"/>
      <c r="QG191" s="31"/>
      <c r="QH191" s="31"/>
      <c r="QI191" s="31"/>
      <c r="QJ191" s="31"/>
      <c r="QK191" s="31"/>
      <c r="QL191" s="31"/>
      <c r="QM191" s="31"/>
      <c r="QN191" s="31"/>
      <c r="QO191" s="31"/>
      <c r="QP191" s="31"/>
      <c r="QQ191" s="31"/>
      <c r="QR191" s="31"/>
      <c r="QS191" s="31"/>
      <c r="QT191" s="31"/>
      <c r="QU191" s="31"/>
      <c r="QV191" s="31"/>
      <c r="QW191" s="31"/>
      <c r="QX191" s="31"/>
      <c r="QY191" s="31"/>
    </row>
    <row r="192" spans="1:467" x14ac:dyDescent="0.2">
      <c r="A192" s="40" t="s">
        <v>288</v>
      </c>
      <c r="B192" s="101"/>
      <c r="C192" s="101"/>
      <c r="D192" s="101"/>
      <c r="E192" s="44" t="s">
        <v>3</v>
      </c>
      <c r="F192" s="45" t="str">
        <f t="shared" si="103"/>
        <v xml:space="preserve"> </v>
      </c>
      <c r="G192" s="45" t="str">
        <f t="shared" si="104"/>
        <v xml:space="preserve"> </v>
      </c>
      <c r="H192" s="45" t="str">
        <f t="shared" si="105"/>
        <v xml:space="preserve"> </v>
      </c>
      <c r="I192" s="45" t="str">
        <f t="shared" si="106"/>
        <v xml:space="preserve"> </v>
      </c>
      <c r="J192" s="45" t="str">
        <f t="shared" si="107"/>
        <v xml:space="preserve"> </v>
      </c>
      <c r="K192" s="45" t="str">
        <f t="shared" si="108"/>
        <v xml:space="preserve"> </v>
      </c>
      <c r="L192" s="45" t="str">
        <f t="shared" si="109"/>
        <v xml:space="preserve"> </v>
      </c>
      <c r="M192" s="45" t="str">
        <f t="shared" si="110"/>
        <v xml:space="preserve"> </v>
      </c>
      <c r="N192" s="45" t="str">
        <f t="shared" si="111"/>
        <v xml:space="preserve"> </v>
      </c>
      <c r="O192" s="45" t="str">
        <f t="shared" si="112"/>
        <v xml:space="preserve"> </v>
      </c>
      <c r="P192" s="45" t="str">
        <f t="shared" si="113"/>
        <v xml:space="preserve"> </v>
      </c>
      <c r="Q192" s="45">
        <f t="shared" si="114"/>
        <v>1.5104166666666665E-2</v>
      </c>
      <c r="R192" s="45">
        <f t="shared" si="115"/>
        <v>1.556712962962963E-2</v>
      </c>
      <c r="S192" s="45">
        <f t="shared" si="116"/>
        <v>1.5513117283950618E-2</v>
      </c>
      <c r="T192" s="45">
        <f t="shared" si="117"/>
        <v>1.6026234567901237E-2</v>
      </c>
      <c r="U192" s="45">
        <f t="shared" si="118"/>
        <v>1.6836419753086421E-2</v>
      </c>
      <c r="V192" s="45" t="str">
        <f t="shared" si="119"/>
        <v xml:space="preserve"> </v>
      </c>
      <c r="W192" s="45" t="str">
        <f t="shared" si="82"/>
        <v xml:space="preserve"> </v>
      </c>
      <c r="X192" s="92">
        <f t="shared" ref="X192:X255" si="121">IF(MIN(AA192:PAV192)=0," ",MIN(AA192:PAV192))</f>
        <v>1.4409722222222221E-2</v>
      </c>
      <c r="Y192" s="81">
        <f t="shared" si="83"/>
        <v>21</v>
      </c>
      <c r="Z192" s="98">
        <f t="shared" si="120"/>
        <v>28</v>
      </c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>
        <v>1.5162037037037036E-2</v>
      </c>
      <c r="KA192" s="31"/>
      <c r="KB192" s="31">
        <v>1.5046296296296295E-2</v>
      </c>
      <c r="KC192" s="31"/>
      <c r="KD192" s="31" t="s">
        <v>53</v>
      </c>
      <c r="KE192" s="31"/>
      <c r="KF192" s="31"/>
      <c r="KG192" s="31"/>
      <c r="KH192" s="31"/>
      <c r="KI192" s="31"/>
      <c r="KJ192" s="31"/>
      <c r="KK192" s="31"/>
      <c r="KL192" s="31">
        <v>1.7361111111111112E-2</v>
      </c>
      <c r="KM192" s="31">
        <v>1.5219907407407409E-2</v>
      </c>
      <c r="KN192" s="31"/>
      <c r="KO192" s="31"/>
      <c r="KP192" s="31"/>
      <c r="KQ192" s="31"/>
      <c r="KR192" s="31"/>
      <c r="KS192" s="31">
        <v>1.6018518518518519E-2</v>
      </c>
      <c r="KT192" s="31"/>
      <c r="KU192" s="31"/>
      <c r="KV192" s="31"/>
      <c r="KW192" s="31"/>
      <c r="KX192" s="31"/>
      <c r="KY192" s="31"/>
      <c r="KZ192" s="31"/>
      <c r="LA192" s="31"/>
      <c r="LB192" s="31"/>
      <c r="LC192" s="31"/>
      <c r="LD192" s="31">
        <v>1.4826388888888889E-2</v>
      </c>
      <c r="LE192" s="31">
        <v>1.4409722222222221E-2</v>
      </c>
      <c r="LF192" s="31"/>
      <c r="LG192" s="31"/>
      <c r="LH192" s="31"/>
      <c r="LI192" s="31"/>
      <c r="LJ192" s="31"/>
      <c r="LK192" s="31"/>
      <c r="LL192" s="31"/>
      <c r="LM192" s="31">
        <v>1.579861111111111E-2</v>
      </c>
      <c r="LN192" s="31">
        <v>1.5208333333333332E-2</v>
      </c>
      <c r="LO192" s="31">
        <v>1.6145833333333335E-2</v>
      </c>
      <c r="LP192" s="31">
        <v>1.5069444444444443E-2</v>
      </c>
      <c r="LQ192" s="31"/>
      <c r="LR192" s="31">
        <v>1.4710648148148148E-2</v>
      </c>
      <c r="LS192" s="31"/>
      <c r="LT192" s="31"/>
      <c r="LU192" s="31">
        <v>1.6145833333333335E-2</v>
      </c>
      <c r="LV192" s="31" t="s">
        <v>329</v>
      </c>
      <c r="LW192" s="31"/>
      <c r="LX192" s="31"/>
      <c r="LY192" s="31"/>
      <c r="LZ192" s="31"/>
      <c r="MA192" s="31"/>
      <c r="MB192" s="31"/>
      <c r="MC192" s="31"/>
      <c r="MD192" s="31"/>
      <c r="ME192" s="31"/>
      <c r="MF192" s="31"/>
      <c r="MG192" s="31"/>
      <c r="MH192" s="31"/>
      <c r="MI192" s="31"/>
      <c r="MJ192" s="31"/>
      <c r="MK192" s="31"/>
      <c r="ML192" s="31"/>
      <c r="MM192" s="31"/>
      <c r="MN192" s="31"/>
      <c r="MO192" s="31"/>
      <c r="MP192" s="31"/>
      <c r="MQ192" s="31">
        <v>1.579861111111111E-2</v>
      </c>
      <c r="MR192" s="31">
        <v>1.6053240740740739E-2</v>
      </c>
      <c r="MS192" s="31"/>
      <c r="MT192" s="31"/>
      <c r="MU192" s="31"/>
      <c r="MV192" s="31"/>
      <c r="MW192" s="31"/>
      <c r="MX192" s="31"/>
      <c r="MY192" s="31"/>
      <c r="MZ192" s="31"/>
      <c r="NA192" s="31"/>
      <c r="NB192" s="31"/>
      <c r="NC192" s="31"/>
      <c r="ND192" s="31"/>
      <c r="NE192" s="31"/>
      <c r="NF192" s="31"/>
      <c r="NG192" s="31"/>
      <c r="NH192" s="31"/>
      <c r="NI192" s="31"/>
      <c r="NJ192" s="31"/>
      <c r="NK192" s="31"/>
      <c r="NL192" s="31">
        <v>1.622685185185185E-2</v>
      </c>
      <c r="NM192" s="31"/>
      <c r="NN192" s="31"/>
      <c r="NO192" s="31"/>
      <c r="NP192" s="31"/>
      <c r="NQ192" s="31"/>
      <c r="NR192" s="31"/>
      <c r="NS192" s="31">
        <v>1.6516203703703703E-2</v>
      </c>
      <c r="NT192" s="31">
        <v>1.6435185185185188E-2</v>
      </c>
      <c r="NU192" s="31"/>
      <c r="NV192" s="31"/>
      <c r="NW192" s="31">
        <v>1.7557870370370373E-2</v>
      </c>
      <c r="NX192" s="31"/>
      <c r="NY192" s="31"/>
      <c r="NZ192" s="31"/>
      <c r="OA192" s="31"/>
      <c r="OB192" s="31"/>
      <c r="OC192" s="31"/>
      <c r="OD192" s="31"/>
      <c r="OE192" s="31"/>
      <c r="OF192" s="31"/>
      <c r="OG192" s="31"/>
      <c r="OH192" s="31"/>
      <c r="OI192" s="31"/>
      <c r="OJ192" s="31"/>
      <c r="OK192" s="31"/>
      <c r="OL192" s="31"/>
      <c r="OM192" s="31"/>
      <c r="ON192" s="31"/>
      <c r="OO192" s="31"/>
      <c r="OP192" s="31"/>
      <c r="OQ192" s="31"/>
      <c r="OR192" s="31"/>
      <c r="OS192" s="31"/>
      <c r="OT192" s="31"/>
      <c r="OU192" s="31"/>
      <c r="OV192" s="31"/>
      <c r="OW192" s="31"/>
      <c r="OX192" s="31"/>
      <c r="OY192" s="31"/>
      <c r="OZ192" s="31"/>
      <c r="PA192" s="31"/>
      <c r="PB192" s="31"/>
      <c r="PC192" s="31"/>
      <c r="PD192" s="31"/>
      <c r="PE192" s="31"/>
      <c r="PF192" s="31"/>
      <c r="PG192" s="31"/>
      <c r="PH192" s="31"/>
      <c r="PI192" s="31"/>
      <c r="PJ192" s="31"/>
      <c r="PK192" s="31"/>
      <c r="PL192" s="31"/>
      <c r="PM192" s="31"/>
      <c r="PN192" s="31"/>
      <c r="PO192" s="31"/>
      <c r="PP192" s="31"/>
      <c r="PQ192" s="31"/>
      <c r="PR192" s="31"/>
      <c r="PS192" s="31"/>
      <c r="PT192" s="31"/>
      <c r="PU192" s="31"/>
      <c r="PV192" s="31"/>
      <c r="PW192" s="31"/>
      <c r="PX192" s="31"/>
      <c r="PY192" s="31"/>
      <c r="PZ192" s="31"/>
      <c r="QA192" s="31"/>
      <c r="QB192" s="31"/>
      <c r="QC192" s="31"/>
      <c r="QD192" s="31"/>
      <c r="QE192" s="31"/>
      <c r="QF192" s="31"/>
      <c r="QG192" s="31"/>
      <c r="QH192" s="31"/>
      <c r="QI192" s="31"/>
      <c r="QJ192" s="31"/>
      <c r="QK192" s="31"/>
      <c r="QL192" s="31"/>
      <c r="QM192" s="31"/>
      <c r="QN192" s="31"/>
      <c r="QO192" s="31"/>
      <c r="QP192" s="31"/>
      <c r="QQ192" s="31"/>
      <c r="QR192" s="31"/>
      <c r="QS192" s="31"/>
      <c r="QT192" s="31"/>
      <c r="QU192" s="31"/>
      <c r="QV192" s="31"/>
      <c r="QW192" s="31"/>
      <c r="QX192" s="31"/>
      <c r="QY192" s="31"/>
    </row>
    <row r="193" spans="1:467" x14ac:dyDescent="0.2">
      <c r="A193" s="40" t="s">
        <v>112</v>
      </c>
      <c r="B193" s="101"/>
      <c r="C193" s="101"/>
      <c r="D193" s="101"/>
      <c r="E193" s="44" t="s">
        <v>3</v>
      </c>
      <c r="F193" s="45" t="str">
        <f t="shared" si="103"/>
        <v xml:space="preserve"> </v>
      </c>
      <c r="G193" s="45" t="str">
        <f t="shared" si="104"/>
        <v xml:space="preserve"> </v>
      </c>
      <c r="H193" s="45" t="str">
        <f t="shared" si="105"/>
        <v xml:space="preserve"> </v>
      </c>
      <c r="I193" s="45" t="str">
        <f t="shared" si="106"/>
        <v xml:space="preserve"> </v>
      </c>
      <c r="J193" s="45" t="str">
        <f t="shared" si="107"/>
        <v xml:space="preserve"> </v>
      </c>
      <c r="K193" s="45" t="str">
        <f t="shared" si="108"/>
        <v xml:space="preserve"> </v>
      </c>
      <c r="L193" s="45" t="str">
        <f t="shared" si="109"/>
        <v xml:space="preserve"> </v>
      </c>
      <c r="M193" s="45" t="str">
        <f t="shared" si="110"/>
        <v xml:space="preserve"> </v>
      </c>
      <c r="N193" s="45" t="str">
        <f t="shared" si="111"/>
        <v xml:space="preserve"> </v>
      </c>
      <c r="O193" s="45" t="str">
        <f t="shared" si="112"/>
        <v xml:space="preserve"> </v>
      </c>
      <c r="P193" s="45" t="str">
        <f t="shared" si="113"/>
        <v xml:space="preserve"> </v>
      </c>
      <c r="Q193" s="45" t="str">
        <f t="shared" si="114"/>
        <v xml:space="preserve"> </v>
      </c>
      <c r="R193" s="45">
        <f t="shared" si="115"/>
        <v>1.4722222222222222E-2</v>
      </c>
      <c r="S193" s="45" t="str">
        <f t="shared" si="116"/>
        <v xml:space="preserve"> </v>
      </c>
      <c r="T193" s="45" t="str">
        <f t="shared" si="117"/>
        <v xml:space="preserve"> </v>
      </c>
      <c r="U193" s="45" t="str">
        <f t="shared" si="118"/>
        <v xml:space="preserve"> </v>
      </c>
      <c r="V193" s="45" t="str">
        <f t="shared" si="119"/>
        <v xml:space="preserve"> </v>
      </c>
      <c r="W193" s="45" t="str">
        <f t="shared" si="82"/>
        <v xml:space="preserve"> </v>
      </c>
      <c r="X193" s="92">
        <f t="shared" si="121"/>
        <v>1.4722222222222222E-2</v>
      </c>
      <c r="Y193" s="81">
        <f t="shared" si="83"/>
        <v>1</v>
      </c>
      <c r="Z193" s="98">
        <f t="shared" si="120"/>
        <v>156</v>
      </c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  <c r="KC193" s="31"/>
      <c r="KD193" s="31"/>
      <c r="KE193" s="31"/>
      <c r="KF193" s="31"/>
      <c r="KG193" s="31"/>
      <c r="KH193" s="31"/>
      <c r="KI193" s="31"/>
      <c r="KJ193" s="31"/>
      <c r="KK193" s="31"/>
      <c r="KL193" s="31"/>
      <c r="KM193" s="31"/>
      <c r="KN193" s="31"/>
      <c r="KO193" s="31"/>
      <c r="KP193" s="31"/>
      <c r="KQ193" s="31"/>
      <c r="KR193" s="31"/>
      <c r="KS193" s="31"/>
      <c r="KT193" s="31"/>
      <c r="KU193" s="31"/>
      <c r="KV193" s="31"/>
      <c r="KW193" s="31"/>
      <c r="KX193" s="31"/>
      <c r="KY193" s="31"/>
      <c r="KZ193" s="31"/>
      <c r="LA193" s="31"/>
      <c r="LB193" s="31"/>
      <c r="LC193" s="31">
        <v>1.4722222222222222E-2</v>
      </c>
      <c r="LD193" s="31"/>
      <c r="LE193" s="31"/>
      <c r="LF193" s="31"/>
      <c r="LG193" s="31"/>
      <c r="LH193" s="31"/>
      <c r="LI193" s="31"/>
      <c r="LJ193" s="31"/>
      <c r="LK193" s="31"/>
      <c r="LL193" s="31"/>
      <c r="LM193" s="31"/>
      <c r="LN193" s="31"/>
      <c r="LO193" s="31"/>
      <c r="LP193" s="31"/>
      <c r="LQ193" s="31"/>
      <c r="LR193" s="31"/>
      <c r="LS193" s="31"/>
      <c r="LT193" s="31"/>
      <c r="LU193" s="31"/>
      <c r="LV193" s="31"/>
      <c r="LW193" s="31"/>
      <c r="LX193" s="31"/>
      <c r="LY193" s="31"/>
      <c r="LZ193" s="31"/>
      <c r="MA193" s="31"/>
      <c r="MB193" s="31"/>
      <c r="MC193" s="31"/>
      <c r="MD193" s="31"/>
      <c r="ME193" s="31"/>
      <c r="MF193" s="31"/>
      <c r="MG193" s="31"/>
      <c r="MH193" s="31"/>
      <c r="MI193" s="31"/>
      <c r="MJ193" s="31"/>
      <c r="MK193" s="31"/>
      <c r="ML193" s="31"/>
      <c r="MM193" s="31"/>
      <c r="MN193" s="31"/>
      <c r="MO193" s="31"/>
      <c r="MP193" s="31"/>
      <c r="MQ193" s="31"/>
      <c r="MR193" s="31"/>
      <c r="MS193" s="31"/>
      <c r="MT193" s="31"/>
      <c r="MU193" s="31"/>
      <c r="MV193" s="31"/>
      <c r="MW193" s="31"/>
      <c r="MX193" s="31"/>
      <c r="MY193" s="31"/>
      <c r="MZ193" s="31"/>
      <c r="NA193" s="31"/>
      <c r="NB193" s="31"/>
      <c r="NC193" s="31"/>
      <c r="ND193" s="31"/>
      <c r="NE193" s="31"/>
      <c r="NF193" s="31"/>
      <c r="NG193" s="31"/>
      <c r="NH193" s="31"/>
      <c r="NI193" s="31"/>
      <c r="NJ193" s="31"/>
      <c r="NK193" s="31"/>
      <c r="NL193" s="31"/>
      <c r="NM193" s="31"/>
      <c r="NN193" s="31"/>
      <c r="NO193" s="31"/>
      <c r="NP193" s="31"/>
      <c r="NQ193" s="31"/>
      <c r="NR193" s="31"/>
      <c r="NS193" s="31"/>
      <c r="NT193" s="31"/>
      <c r="NU193" s="31"/>
      <c r="NV193" s="31"/>
      <c r="NW193" s="31"/>
      <c r="NX193" s="31"/>
      <c r="NY193" s="31"/>
      <c r="NZ193" s="31"/>
      <c r="OA193" s="31"/>
      <c r="OB193" s="31"/>
      <c r="OC193" s="31"/>
      <c r="OD193" s="31"/>
      <c r="OE193" s="31"/>
      <c r="OF193" s="31"/>
      <c r="OG193" s="31"/>
      <c r="OH193" s="31"/>
      <c r="OI193" s="31"/>
      <c r="OJ193" s="31"/>
      <c r="OK193" s="31"/>
      <c r="OL193" s="31"/>
      <c r="OM193" s="31"/>
      <c r="ON193" s="31"/>
      <c r="OO193" s="31"/>
      <c r="OP193" s="31"/>
      <c r="OQ193" s="31"/>
      <c r="OR193" s="31"/>
      <c r="OS193" s="31"/>
      <c r="OT193" s="31"/>
      <c r="OU193" s="31"/>
      <c r="OV193" s="31"/>
      <c r="OW193" s="31"/>
      <c r="OX193" s="31"/>
      <c r="OY193" s="31"/>
      <c r="OZ193" s="31"/>
      <c r="PA193" s="31"/>
      <c r="PB193" s="31"/>
      <c r="PC193" s="31"/>
      <c r="PD193" s="31"/>
      <c r="PE193" s="31"/>
      <c r="PF193" s="31"/>
      <c r="PG193" s="31"/>
      <c r="PH193" s="31"/>
      <c r="PI193" s="31"/>
      <c r="PJ193" s="31"/>
      <c r="PK193" s="31"/>
      <c r="PL193" s="31"/>
      <c r="PM193" s="31"/>
      <c r="PN193" s="31"/>
      <c r="PO193" s="31"/>
      <c r="PP193" s="31"/>
      <c r="PQ193" s="31"/>
      <c r="PR193" s="31"/>
      <c r="PS193" s="31"/>
      <c r="PT193" s="31"/>
      <c r="PU193" s="31"/>
      <c r="PV193" s="31"/>
      <c r="PW193" s="31"/>
      <c r="PX193" s="31"/>
      <c r="PY193" s="31"/>
      <c r="PZ193" s="31"/>
      <c r="QA193" s="31"/>
      <c r="QB193" s="31"/>
      <c r="QC193" s="31"/>
      <c r="QD193" s="31"/>
      <c r="QE193" s="31"/>
      <c r="QF193" s="31"/>
      <c r="QG193" s="31"/>
      <c r="QH193" s="31"/>
      <c r="QI193" s="31"/>
      <c r="QJ193" s="31"/>
      <c r="QK193" s="31"/>
      <c r="QL193" s="31"/>
      <c r="QM193" s="31"/>
      <c r="QN193" s="31"/>
      <c r="QO193" s="31"/>
      <c r="QP193" s="31"/>
      <c r="QQ193" s="31"/>
      <c r="QR193" s="31"/>
      <c r="QS193" s="31"/>
      <c r="QT193" s="31"/>
      <c r="QU193" s="31"/>
      <c r="QV193" s="31"/>
      <c r="QW193" s="31"/>
      <c r="QX193" s="31"/>
      <c r="QY193" s="31"/>
    </row>
    <row r="194" spans="1:467" x14ac:dyDescent="0.2">
      <c r="A194" s="40" t="s">
        <v>132</v>
      </c>
      <c r="B194" s="101"/>
      <c r="C194" s="101"/>
      <c r="D194" s="101"/>
      <c r="E194" s="44" t="s">
        <v>3</v>
      </c>
      <c r="F194" s="45" t="str">
        <f t="shared" si="103"/>
        <v xml:space="preserve"> </v>
      </c>
      <c r="G194" s="45" t="str">
        <f t="shared" si="104"/>
        <v xml:space="preserve"> </v>
      </c>
      <c r="H194" s="45" t="str">
        <f t="shared" si="105"/>
        <v xml:space="preserve"> </v>
      </c>
      <c r="I194" s="45" t="str">
        <f t="shared" si="106"/>
        <v xml:space="preserve"> </v>
      </c>
      <c r="J194" s="45" t="str">
        <f t="shared" si="107"/>
        <v xml:space="preserve"> </v>
      </c>
      <c r="K194" s="45" t="str">
        <f t="shared" si="108"/>
        <v xml:space="preserve"> </v>
      </c>
      <c r="L194" s="45" t="str">
        <f t="shared" si="109"/>
        <v xml:space="preserve"> </v>
      </c>
      <c r="M194" s="45" t="str">
        <f t="shared" si="110"/>
        <v xml:space="preserve"> </v>
      </c>
      <c r="N194" s="45" t="str">
        <f t="shared" si="111"/>
        <v xml:space="preserve"> </v>
      </c>
      <c r="O194" s="45" t="str">
        <f t="shared" si="112"/>
        <v xml:space="preserve"> </v>
      </c>
      <c r="P194" s="45" t="str">
        <f t="shared" si="113"/>
        <v xml:space="preserve"> </v>
      </c>
      <c r="Q194" s="45" t="str">
        <f t="shared" si="114"/>
        <v xml:space="preserve"> </v>
      </c>
      <c r="R194" s="45" t="str">
        <f t="shared" si="115"/>
        <v xml:space="preserve"> </v>
      </c>
      <c r="S194" s="45" t="str">
        <f t="shared" si="116"/>
        <v xml:space="preserve"> </v>
      </c>
      <c r="T194" s="45">
        <f t="shared" si="117"/>
        <v>1.55883487654321E-2</v>
      </c>
      <c r="U194" s="45">
        <f t="shared" si="118"/>
        <v>1.5359413580246914E-2</v>
      </c>
      <c r="V194" s="45">
        <f t="shared" si="119"/>
        <v>1.5729166666666666E-2</v>
      </c>
      <c r="W194" s="45">
        <f t="shared" si="82"/>
        <v>1.5416666666666665E-2</v>
      </c>
      <c r="X194" s="92">
        <f t="shared" si="121"/>
        <v>1.4965277777777779E-2</v>
      </c>
      <c r="Y194" s="81">
        <f t="shared" si="83"/>
        <v>17</v>
      </c>
      <c r="Z194" s="98">
        <f t="shared" si="120"/>
        <v>135</v>
      </c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/>
      <c r="KJ194" s="31"/>
      <c r="KK194" s="31"/>
      <c r="KL194" s="31"/>
      <c r="KM194" s="31"/>
      <c r="KN194" s="31"/>
      <c r="KO194" s="31"/>
      <c r="KP194" s="31"/>
      <c r="KQ194" s="31"/>
      <c r="KR194" s="31"/>
      <c r="KS194" s="31"/>
      <c r="KT194" s="31"/>
      <c r="KU194" s="31"/>
      <c r="KV194" s="31"/>
      <c r="KW194" s="31"/>
      <c r="KX194" s="31"/>
      <c r="KY194" s="31"/>
      <c r="KZ194" s="31"/>
      <c r="LA194" s="31"/>
      <c r="LB194" s="31"/>
      <c r="LC194" s="31"/>
      <c r="LD194" s="31"/>
      <c r="LE194" s="31"/>
      <c r="LF194" s="31"/>
      <c r="LG194" s="31"/>
      <c r="LH194" s="31"/>
      <c r="LI194" s="31"/>
      <c r="LJ194" s="31"/>
      <c r="LK194" s="31"/>
      <c r="LL194" s="31"/>
      <c r="LM194" s="31"/>
      <c r="LN194" s="31"/>
      <c r="LO194" s="31"/>
      <c r="LP194" s="31"/>
      <c r="LQ194" s="31"/>
      <c r="LR194" s="31"/>
      <c r="LS194" s="31"/>
      <c r="LT194" s="31"/>
      <c r="LU194" s="31"/>
      <c r="LV194" s="31"/>
      <c r="LW194" s="31"/>
      <c r="LX194" s="31"/>
      <c r="LY194" s="31"/>
      <c r="LZ194" s="31"/>
      <c r="MA194" s="31"/>
      <c r="MB194" s="31"/>
      <c r="MC194" s="31"/>
      <c r="MD194" s="31"/>
      <c r="ME194" s="31"/>
      <c r="MF194" s="31"/>
      <c r="MG194" s="31"/>
      <c r="MH194" s="31"/>
      <c r="MI194" s="31"/>
      <c r="MJ194" s="31"/>
      <c r="MK194" s="31"/>
      <c r="ML194" s="31"/>
      <c r="MM194" s="31"/>
      <c r="MN194" s="31"/>
      <c r="MO194" s="31"/>
      <c r="MP194" s="31">
        <v>1.5659722222222224E-2</v>
      </c>
      <c r="MQ194" s="31">
        <v>1.5856481481481482E-2</v>
      </c>
      <c r="MR194" s="31">
        <v>1.6736111111111111E-2</v>
      </c>
      <c r="MS194" s="31">
        <v>1.5138888888888889E-2</v>
      </c>
      <c r="MT194" s="31"/>
      <c r="MU194" s="31"/>
      <c r="MV194" s="31"/>
      <c r="MW194" s="31"/>
      <c r="MX194" s="31"/>
      <c r="MY194" s="31">
        <v>1.5069444444444443E-2</v>
      </c>
      <c r="MZ194" s="31"/>
      <c r="NA194" s="31"/>
      <c r="NB194" s="31"/>
      <c r="NC194" s="31"/>
      <c r="ND194" s="31"/>
      <c r="NE194" s="31"/>
      <c r="NF194" s="31"/>
      <c r="NG194" s="31"/>
      <c r="NH194" s="31"/>
      <c r="NI194" s="31"/>
      <c r="NJ194" s="31"/>
      <c r="NK194" s="31"/>
      <c r="NL194" s="31">
        <v>1.5069444444444443E-2</v>
      </c>
      <c r="NM194" s="31"/>
      <c r="NN194" s="31"/>
      <c r="NO194" s="31"/>
      <c r="NP194" s="31"/>
      <c r="NQ194" s="31"/>
      <c r="NR194" s="31"/>
      <c r="NS194" s="31">
        <v>1.5648148148148151E-2</v>
      </c>
      <c r="NT194" s="31"/>
      <c r="NU194" s="31"/>
      <c r="NV194" s="31">
        <v>1.5347222222222222E-2</v>
      </c>
      <c r="NW194" s="31"/>
      <c r="NX194" s="31"/>
      <c r="NY194" s="31"/>
      <c r="NZ194" s="31"/>
      <c r="OA194" s="31"/>
      <c r="OB194" s="31"/>
      <c r="OC194" s="31">
        <v>1.4965277777777779E-2</v>
      </c>
      <c r="OD194" s="31"/>
      <c r="OE194" s="31"/>
      <c r="OF194" s="31"/>
      <c r="OG194" s="31"/>
      <c r="OH194" s="31"/>
      <c r="OI194" s="31"/>
      <c r="OJ194" s="31"/>
      <c r="OK194" s="31"/>
      <c r="OL194" s="31"/>
      <c r="OM194" s="31" t="s">
        <v>376</v>
      </c>
      <c r="ON194" s="31"/>
      <c r="OO194" s="31"/>
      <c r="OP194" s="31">
        <v>1.5431327160493828E-2</v>
      </c>
      <c r="OQ194" s="31">
        <v>1.5405092592592593E-2</v>
      </c>
      <c r="OR194" s="31"/>
      <c r="OS194" s="31"/>
      <c r="OT194" s="31"/>
      <c r="OU194" s="31"/>
      <c r="OV194" s="31">
        <v>1.5856481481481482E-2</v>
      </c>
      <c r="OW194" s="31"/>
      <c r="OX194" s="31"/>
      <c r="OY194" s="31"/>
      <c r="OZ194" s="31"/>
      <c r="PA194" s="31"/>
      <c r="PB194" s="31"/>
      <c r="PC194" s="31"/>
      <c r="PD194" s="31"/>
      <c r="PE194" s="31"/>
      <c r="PF194" s="31"/>
      <c r="PG194" s="31"/>
      <c r="PH194" s="31"/>
      <c r="PI194" s="31"/>
      <c r="PJ194" s="31"/>
      <c r="PK194" s="31"/>
      <c r="PL194" s="31"/>
      <c r="PM194" s="31"/>
      <c r="PN194" s="31"/>
      <c r="PO194" s="31"/>
      <c r="PP194" s="31">
        <v>1.5752314814814813E-2</v>
      </c>
      <c r="PQ194" s="31"/>
      <c r="PR194" s="31"/>
      <c r="PS194" s="31">
        <v>1.5578703703703704E-2</v>
      </c>
      <c r="PT194" s="31"/>
      <c r="PU194" s="31"/>
      <c r="PV194" s="31"/>
      <c r="PW194" s="31"/>
      <c r="PX194" s="31"/>
      <c r="PY194" s="31"/>
      <c r="PZ194" s="31"/>
      <c r="QA194" s="31"/>
      <c r="QB194" s="31"/>
      <c r="QC194" s="31"/>
      <c r="QD194" s="31"/>
      <c r="QE194" s="31"/>
      <c r="QF194" s="31"/>
      <c r="QG194" s="31"/>
      <c r="QH194" s="31"/>
      <c r="QI194" s="31"/>
      <c r="QJ194" s="31"/>
      <c r="QK194" s="31"/>
      <c r="QL194" s="31"/>
      <c r="QM194" s="31"/>
      <c r="QN194" s="31"/>
      <c r="QO194" s="31"/>
      <c r="QP194" s="31"/>
      <c r="QQ194" s="31">
        <v>1.5069444444444443E-2</v>
      </c>
      <c r="QR194" s="31">
        <v>1.5763888888888886E-2</v>
      </c>
      <c r="QS194" s="31"/>
      <c r="QT194" s="31"/>
      <c r="QU194" s="31"/>
      <c r="QV194" s="31"/>
      <c r="QW194" s="31"/>
      <c r="QX194" s="31"/>
      <c r="QY194" s="31"/>
    </row>
    <row r="195" spans="1:467" x14ac:dyDescent="0.2">
      <c r="A195" s="40" t="s">
        <v>223</v>
      </c>
      <c r="B195" s="101"/>
      <c r="C195" s="101"/>
      <c r="D195" s="101"/>
      <c r="E195" s="44" t="s">
        <v>3</v>
      </c>
      <c r="F195" s="45" t="str">
        <f t="shared" si="103"/>
        <v xml:space="preserve"> </v>
      </c>
      <c r="G195" s="45" t="str">
        <f t="shared" si="104"/>
        <v xml:space="preserve"> </v>
      </c>
      <c r="H195" s="45" t="str">
        <f t="shared" si="105"/>
        <v xml:space="preserve"> </v>
      </c>
      <c r="I195" s="45" t="str">
        <f t="shared" si="106"/>
        <v xml:space="preserve"> </v>
      </c>
      <c r="J195" s="45" t="str">
        <f t="shared" si="107"/>
        <v xml:space="preserve"> </v>
      </c>
      <c r="K195" s="45" t="str">
        <f t="shared" si="108"/>
        <v xml:space="preserve"> </v>
      </c>
      <c r="L195" s="45" t="str">
        <f t="shared" si="109"/>
        <v xml:space="preserve"> </v>
      </c>
      <c r="M195" s="45" t="str">
        <f t="shared" si="110"/>
        <v xml:space="preserve"> </v>
      </c>
      <c r="N195" s="45" t="str">
        <f t="shared" si="111"/>
        <v xml:space="preserve"> </v>
      </c>
      <c r="O195" s="45" t="str">
        <f t="shared" si="112"/>
        <v xml:space="preserve"> </v>
      </c>
      <c r="P195" s="45">
        <f t="shared" si="113"/>
        <v>1.7233796296296296E-2</v>
      </c>
      <c r="Q195" s="45">
        <f t="shared" si="114"/>
        <v>1.636326058201058E-2</v>
      </c>
      <c r="R195" s="45" t="str">
        <f t="shared" si="115"/>
        <v xml:space="preserve"> </v>
      </c>
      <c r="S195" s="45" t="str">
        <f t="shared" si="116"/>
        <v xml:space="preserve"> </v>
      </c>
      <c r="T195" s="45" t="str">
        <f t="shared" si="117"/>
        <v xml:space="preserve"> </v>
      </c>
      <c r="U195" s="45" t="str">
        <f t="shared" si="118"/>
        <v xml:space="preserve"> </v>
      </c>
      <c r="V195" s="45" t="str">
        <f t="shared" si="119"/>
        <v xml:space="preserve"> </v>
      </c>
      <c r="W195" s="45" t="str">
        <f t="shared" si="82"/>
        <v xml:space="preserve"> </v>
      </c>
      <c r="X195" s="92">
        <f t="shared" si="121"/>
        <v>1.5347222222222222E-2</v>
      </c>
      <c r="Y195" s="81">
        <f t="shared" si="83"/>
        <v>21</v>
      </c>
      <c r="Z195" s="98">
        <f t="shared" si="120"/>
        <v>23</v>
      </c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>
        <v>1.7233796296296296E-2</v>
      </c>
      <c r="IL195" s="31">
        <v>1.7326388888888888E-2</v>
      </c>
      <c r="IM195" s="31"/>
      <c r="IN195" s="31">
        <v>1.8055555555555557E-2</v>
      </c>
      <c r="IO195" s="31"/>
      <c r="IP195" s="31"/>
      <c r="IQ195" s="31"/>
      <c r="IR195" s="31"/>
      <c r="IS195" s="31" t="s">
        <v>248</v>
      </c>
      <c r="IT195" s="31"/>
      <c r="IU195" s="31"/>
      <c r="IV195" s="31"/>
      <c r="IW195" s="31"/>
      <c r="IX195" s="31"/>
      <c r="IY195" s="31"/>
      <c r="IZ195" s="31"/>
      <c r="JA195" s="31"/>
      <c r="JB195" s="31">
        <v>1.6319444444444445E-2</v>
      </c>
      <c r="JC195" s="31"/>
      <c r="JD195" s="31" t="s">
        <v>269</v>
      </c>
      <c r="JE195" s="31"/>
      <c r="JF195" s="31"/>
      <c r="JG195" s="31"/>
      <c r="JH195" s="31"/>
      <c r="JI195" s="31"/>
      <c r="JJ195" s="31">
        <v>1.6145833333333335E-2</v>
      </c>
      <c r="JK195" s="31">
        <v>1.5833333333333335E-2</v>
      </c>
      <c r="JL195" s="31">
        <v>1.5347222222222222E-2</v>
      </c>
      <c r="JM195" s="31">
        <v>1.6273148148148148E-2</v>
      </c>
      <c r="JN195" s="31">
        <v>1.6793981481481483E-2</v>
      </c>
      <c r="JO195" s="31">
        <v>1.622685185185185E-2</v>
      </c>
      <c r="JP195" s="31"/>
      <c r="JQ195" s="31">
        <v>1.6898148148148148E-2</v>
      </c>
      <c r="JR195" s="31">
        <v>1.7523148148148149E-2</v>
      </c>
      <c r="JS195" s="31">
        <v>1.6157407407407409E-2</v>
      </c>
      <c r="JT195" s="31"/>
      <c r="JU195" s="31"/>
      <c r="JV195" s="31"/>
      <c r="JW195" s="31"/>
      <c r="JX195" s="31"/>
      <c r="JY195" s="31"/>
      <c r="JZ195" s="31">
        <v>1.5821759259259261E-2</v>
      </c>
      <c r="KA195" s="31" t="s">
        <v>86</v>
      </c>
      <c r="KB195" s="31"/>
      <c r="KC195" s="31">
        <v>1.621527777777778E-2</v>
      </c>
      <c r="KD195" s="31">
        <v>1.6030092592592592E-2</v>
      </c>
      <c r="KE195" s="31"/>
      <c r="KF195" s="31"/>
      <c r="KG195" s="31"/>
      <c r="KH195" s="31"/>
      <c r="KI195" s="31">
        <v>1.636574074074074E-2</v>
      </c>
      <c r="KJ195" s="31">
        <v>1.7453703703703704E-2</v>
      </c>
      <c r="KK195" s="31"/>
      <c r="KL195" s="31"/>
      <c r="KM195" s="31"/>
      <c r="KN195" s="31"/>
      <c r="KO195" s="31"/>
      <c r="KP195" s="31"/>
      <c r="KQ195" s="31"/>
      <c r="KR195" s="31"/>
      <c r="KS195" s="31"/>
      <c r="KT195" s="31"/>
      <c r="KU195" s="31"/>
      <c r="KV195" s="31"/>
      <c r="KW195" s="31"/>
      <c r="KX195" s="31"/>
      <c r="KY195" s="31"/>
      <c r="KZ195" s="31"/>
      <c r="LA195" s="31"/>
      <c r="LB195" s="31"/>
      <c r="LC195" s="31"/>
      <c r="LD195" s="31"/>
      <c r="LE195" s="31"/>
      <c r="LF195" s="31"/>
      <c r="LG195" s="31"/>
      <c r="LH195" s="31"/>
      <c r="LI195" s="31"/>
      <c r="LJ195" s="31"/>
      <c r="LK195" s="31"/>
      <c r="LL195" s="31"/>
      <c r="LM195" s="31"/>
      <c r="LN195" s="31"/>
      <c r="LO195" s="31"/>
      <c r="LP195" s="31"/>
      <c r="LQ195" s="31"/>
      <c r="LR195" s="31"/>
      <c r="LS195" s="31"/>
      <c r="LT195" s="31"/>
      <c r="LU195" s="31"/>
      <c r="LV195" s="31"/>
      <c r="LW195" s="31"/>
      <c r="LX195" s="31"/>
      <c r="LY195" s="31"/>
      <c r="LZ195" s="31"/>
      <c r="MA195" s="31"/>
      <c r="MB195" s="31"/>
      <c r="MC195" s="31"/>
      <c r="MD195" s="31"/>
      <c r="ME195" s="31"/>
      <c r="MF195" s="31"/>
      <c r="MG195" s="31"/>
      <c r="MH195" s="31"/>
      <c r="MI195" s="31"/>
      <c r="MJ195" s="31"/>
      <c r="MK195" s="31"/>
      <c r="ML195" s="31"/>
      <c r="MM195" s="31"/>
      <c r="MN195" s="31"/>
      <c r="MO195" s="31"/>
      <c r="MP195" s="31"/>
      <c r="MQ195" s="31"/>
      <c r="MR195" s="31"/>
      <c r="MS195" s="31"/>
      <c r="MT195" s="31"/>
      <c r="MU195" s="31"/>
      <c r="MV195" s="31"/>
      <c r="MW195" s="31"/>
      <c r="MX195" s="31"/>
      <c r="MY195" s="31"/>
      <c r="MZ195" s="31"/>
      <c r="NA195" s="31"/>
      <c r="NB195" s="31"/>
      <c r="NC195" s="31"/>
      <c r="ND195" s="31"/>
      <c r="NE195" s="31"/>
      <c r="NF195" s="31"/>
      <c r="NG195" s="31"/>
      <c r="NH195" s="31"/>
      <c r="NI195" s="31"/>
      <c r="NJ195" s="31"/>
      <c r="NK195" s="31"/>
      <c r="NL195" s="31"/>
      <c r="NM195" s="31"/>
      <c r="NN195" s="31"/>
      <c r="NO195" s="31"/>
      <c r="NP195" s="31"/>
      <c r="NQ195" s="31"/>
      <c r="NR195" s="31"/>
      <c r="NS195" s="31"/>
      <c r="NT195" s="31"/>
      <c r="NU195" s="31"/>
      <c r="NV195" s="31"/>
      <c r="NW195" s="31"/>
      <c r="NX195" s="31"/>
      <c r="NY195" s="31"/>
      <c r="NZ195" s="31"/>
      <c r="OA195" s="31"/>
      <c r="OB195" s="31"/>
      <c r="OC195" s="31"/>
      <c r="OD195" s="31"/>
      <c r="OE195" s="31"/>
      <c r="OF195" s="31"/>
      <c r="OG195" s="31"/>
      <c r="OH195" s="31"/>
      <c r="OI195" s="31"/>
      <c r="OJ195" s="31"/>
      <c r="OK195" s="31"/>
      <c r="OL195" s="31"/>
      <c r="OM195" s="31"/>
      <c r="ON195" s="31"/>
      <c r="OO195" s="31"/>
      <c r="OP195" s="31"/>
      <c r="OQ195" s="31"/>
      <c r="OR195" s="31"/>
      <c r="OS195" s="31"/>
      <c r="OT195" s="31"/>
      <c r="OU195" s="31"/>
      <c r="OV195" s="31"/>
      <c r="OW195" s="31"/>
      <c r="OX195" s="31"/>
      <c r="OY195" s="31"/>
      <c r="OZ195" s="31"/>
      <c r="PA195" s="31"/>
      <c r="PB195" s="31"/>
      <c r="PC195" s="31"/>
      <c r="PD195" s="31"/>
      <c r="PE195" s="31"/>
      <c r="PF195" s="31"/>
      <c r="PG195" s="31"/>
      <c r="PH195" s="31"/>
      <c r="PI195" s="31"/>
      <c r="PJ195" s="31"/>
      <c r="PK195" s="31"/>
      <c r="PL195" s="31"/>
      <c r="PM195" s="31"/>
      <c r="PN195" s="31"/>
      <c r="PO195" s="31"/>
      <c r="PP195" s="31"/>
      <c r="PQ195" s="31"/>
      <c r="PR195" s="31"/>
      <c r="PS195" s="31"/>
      <c r="PT195" s="31"/>
      <c r="PU195" s="31"/>
      <c r="PV195" s="31"/>
      <c r="PW195" s="31"/>
      <c r="PX195" s="31"/>
      <c r="PY195" s="31"/>
      <c r="PZ195" s="31"/>
      <c r="QA195" s="31"/>
      <c r="QB195" s="31"/>
      <c r="QC195" s="31"/>
      <c r="QD195" s="31"/>
      <c r="QE195" s="31"/>
      <c r="QF195" s="31"/>
      <c r="QG195" s="31"/>
      <c r="QH195" s="31"/>
      <c r="QI195" s="31"/>
      <c r="QJ195" s="31"/>
      <c r="QK195" s="31"/>
      <c r="QL195" s="31"/>
      <c r="QM195" s="31"/>
      <c r="QN195" s="31"/>
      <c r="QO195" s="31"/>
      <c r="QP195" s="31"/>
      <c r="QQ195" s="31"/>
      <c r="QR195" s="31"/>
      <c r="QS195" s="31"/>
      <c r="QT195" s="31"/>
      <c r="QU195" s="31"/>
      <c r="QV195" s="31"/>
      <c r="QW195" s="31"/>
      <c r="QX195" s="31"/>
      <c r="QY195" s="31"/>
    </row>
    <row r="196" spans="1:467" x14ac:dyDescent="0.2">
      <c r="A196" s="40" t="s">
        <v>205</v>
      </c>
      <c r="B196" s="101"/>
      <c r="C196" s="101"/>
      <c r="D196" s="101"/>
      <c r="E196" s="44" t="s">
        <v>3</v>
      </c>
      <c r="F196" s="45" t="str">
        <f t="shared" si="103"/>
        <v xml:space="preserve"> </v>
      </c>
      <c r="G196" s="45" t="str">
        <f t="shared" si="104"/>
        <v xml:space="preserve"> </v>
      </c>
      <c r="H196" s="45" t="str">
        <f t="shared" si="105"/>
        <v xml:space="preserve"> </v>
      </c>
      <c r="I196" s="45" t="str">
        <f t="shared" si="106"/>
        <v xml:space="preserve"> </v>
      </c>
      <c r="J196" s="45" t="str">
        <f t="shared" si="107"/>
        <v xml:space="preserve"> </v>
      </c>
      <c r="K196" s="45" t="str">
        <f t="shared" si="108"/>
        <v xml:space="preserve"> </v>
      </c>
      <c r="L196" s="45" t="str">
        <f t="shared" si="109"/>
        <v xml:space="preserve"> </v>
      </c>
      <c r="M196" s="45" t="str">
        <f t="shared" si="110"/>
        <v xml:space="preserve"> </v>
      </c>
      <c r="N196" s="45" t="str">
        <f t="shared" si="111"/>
        <v xml:space="preserve"> </v>
      </c>
      <c r="O196" s="45" t="str">
        <f t="shared" si="112"/>
        <v xml:space="preserve"> </v>
      </c>
      <c r="P196" s="45" t="str">
        <f t="shared" si="113"/>
        <v xml:space="preserve"> </v>
      </c>
      <c r="Q196" s="45">
        <f t="shared" si="114"/>
        <v>1.8356481481481481E-2</v>
      </c>
      <c r="R196" s="45">
        <f t="shared" si="115"/>
        <v>1.6354166666666666E-2</v>
      </c>
      <c r="S196" s="45">
        <f t="shared" si="116"/>
        <v>1.8078703703703701E-2</v>
      </c>
      <c r="T196" s="45" t="str">
        <f t="shared" si="117"/>
        <v xml:space="preserve"> </v>
      </c>
      <c r="U196" s="45" t="str">
        <f t="shared" si="118"/>
        <v xml:space="preserve"> </v>
      </c>
      <c r="V196" s="45" t="str">
        <f t="shared" si="119"/>
        <v xml:space="preserve"> </v>
      </c>
      <c r="W196" s="45" t="str">
        <f t="shared" si="82"/>
        <v xml:space="preserve"> </v>
      </c>
      <c r="X196" s="92">
        <f t="shared" si="121"/>
        <v>1.5416666666666667E-2</v>
      </c>
      <c r="Y196" s="81">
        <f t="shared" si="83"/>
        <v>8</v>
      </c>
      <c r="Z196" s="98">
        <f t="shared" si="120"/>
        <v>55</v>
      </c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>
        <v>2.3379629629629629E-2</v>
      </c>
      <c r="KC196" s="31">
        <v>1.6273148148148148E-2</v>
      </c>
      <c r="KD196" s="31"/>
      <c r="KE196" s="31">
        <v>1.5416666666666667E-2</v>
      </c>
      <c r="KF196" s="31"/>
      <c r="KG196" s="31"/>
      <c r="KH196" s="31"/>
      <c r="KI196" s="31"/>
      <c r="KJ196" s="31"/>
      <c r="KK196" s="31"/>
      <c r="KL196" s="31"/>
      <c r="KM196" s="31"/>
      <c r="KN196" s="31"/>
      <c r="KO196" s="31"/>
      <c r="KP196" s="31"/>
      <c r="KQ196" s="31"/>
      <c r="KR196" s="31"/>
      <c r="KS196" s="31"/>
      <c r="KT196" s="31"/>
      <c r="KU196" s="31"/>
      <c r="KV196" s="31"/>
      <c r="KW196" s="31"/>
      <c r="KX196" s="31">
        <v>1.6516203703703703E-2</v>
      </c>
      <c r="KY196" s="31">
        <v>1.6018518518518519E-2</v>
      </c>
      <c r="KZ196" s="31">
        <v>1.6527777777777777E-2</v>
      </c>
      <c r="LA196" s="31"/>
      <c r="LB196" s="31"/>
      <c r="LC196" s="31"/>
      <c r="LD196" s="31"/>
      <c r="LE196" s="31"/>
      <c r="LF196" s="31"/>
      <c r="LG196" s="31"/>
      <c r="LH196" s="31"/>
      <c r="LI196" s="31"/>
      <c r="LJ196" s="31"/>
      <c r="LK196" s="31"/>
      <c r="LL196" s="31"/>
      <c r="LM196" s="31"/>
      <c r="LN196" s="31"/>
      <c r="LO196" s="31"/>
      <c r="LP196" s="31"/>
      <c r="LQ196" s="31"/>
      <c r="LR196" s="31"/>
      <c r="LS196" s="31"/>
      <c r="LT196" s="31">
        <v>1.7326388888888888E-2</v>
      </c>
      <c r="LU196" s="31">
        <v>1.8831018518518518E-2</v>
      </c>
      <c r="LV196" s="31"/>
      <c r="LW196" s="31"/>
      <c r="LX196" s="31"/>
      <c r="LY196" s="31"/>
      <c r="LZ196" s="31"/>
      <c r="MA196" s="31"/>
      <c r="MB196" s="31"/>
      <c r="MC196" s="31"/>
      <c r="MD196" s="31"/>
      <c r="ME196" s="31"/>
      <c r="MF196" s="31"/>
      <c r="MG196" s="31"/>
      <c r="MH196" s="31"/>
      <c r="MI196" s="31"/>
      <c r="MJ196" s="31"/>
      <c r="MK196" s="31"/>
      <c r="ML196" s="31"/>
      <c r="MM196" s="31"/>
      <c r="MN196" s="31"/>
      <c r="MO196" s="31"/>
      <c r="MP196" s="31"/>
      <c r="MQ196" s="31"/>
      <c r="MR196" s="31"/>
      <c r="MS196" s="31"/>
      <c r="MT196" s="31"/>
      <c r="MU196" s="31"/>
      <c r="MV196" s="31"/>
      <c r="MW196" s="31"/>
      <c r="MX196" s="31"/>
      <c r="MY196" s="31"/>
      <c r="MZ196" s="31"/>
      <c r="NA196" s="31"/>
      <c r="NB196" s="31"/>
      <c r="NC196" s="31"/>
      <c r="ND196" s="31"/>
      <c r="NE196" s="31"/>
      <c r="NF196" s="31"/>
      <c r="NG196" s="31"/>
      <c r="NH196" s="31"/>
      <c r="NI196" s="31"/>
      <c r="NJ196" s="31"/>
      <c r="NK196" s="31"/>
      <c r="NL196" s="31"/>
      <c r="NM196" s="31"/>
      <c r="NN196" s="31"/>
      <c r="NO196" s="31"/>
      <c r="NP196" s="31"/>
      <c r="NQ196" s="31"/>
      <c r="NR196" s="31"/>
      <c r="NS196" s="31"/>
      <c r="NT196" s="31"/>
      <c r="NU196" s="31"/>
      <c r="NV196" s="31"/>
      <c r="NW196" s="31"/>
      <c r="NX196" s="31"/>
      <c r="NY196" s="31"/>
      <c r="NZ196" s="31"/>
      <c r="OA196" s="31"/>
      <c r="OB196" s="31"/>
      <c r="OC196" s="31"/>
      <c r="OD196" s="31"/>
      <c r="OE196" s="31"/>
      <c r="OF196" s="31"/>
      <c r="OG196" s="31"/>
      <c r="OH196" s="31"/>
      <c r="OI196" s="31"/>
      <c r="OJ196" s="31"/>
      <c r="OK196" s="31"/>
      <c r="OL196" s="31"/>
      <c r="OM196" s="31"/>
      <c r="ON196" s="31"/>
      <c r="OO196" s="31"/>
      <c r="OP196" s="31"/>
      <c r="OQ196" s="31"/>
      <c r="OR196" s="31"/>
      <c r="OS196" s="31"/>
      <c r="OT196" s="31"/>
      <c r="OU196" s="31"/>
      <c r="OV196" s="31"/>
      <c r="OW196" s="31"/>
      <c r="OX196" s="31"/>
      <c r="OY196" s="31"/>
      <c r="OZ196" s="31"/>
      <c r="PA196" s="31"/>
      <c r="PB196" s="31"/>
      <c r="PC196" s="31"/>
      <c r="PD196" s="31"/>
      <c r="PE196" s="31"/>
      <c r="PF196" s="31"/>
      <c r="PG196" s="31"/>
      <c r="PH196" s="31"/>
      <c r="PI196" s="31"/>
      <c r="PJ196" s="31"/>
      <c r="PK196" s="31"/>
      <c r="PL196" s="31"/>
      <c r="PM196" s="31"/>
      <c r="PN196" s="31"/>
      <c r="PO196" s="31"/>
      <c r="PP196" s="31"/>
      <c r="PQ196" s="31"/>
      <c r="PR196" s="31"/>
      <c r="PS196" s="31"/>
      <c r="PT196" s="31"/>
      <c r="PU196" s="31"/>
      <c r="PV196" s="31"/>
      <c r="PW196" s="31"/>
      <c r="PX196" s="31"/>
      <c r="PY196" s="31"/>
      <c r="PZ196" s="31"/>
      <c r="QA196" s="31"/>
      <c r="QB196" s="31"/>
      <c r="QC196" s="31"/>
      <c r="QD196" s="31"/>
      <c r="QE196" s="31"/>
      <c r="QF196" s="31"/>
      <c r="QG196" s="31"/>
      <c r="QH196" s="31"/>
      <c r="QI196" s="31"/>
      <c r="QJ196" s="31"/>
      <c r="QK196" s="31"/>
      <c r="QL196" s="31"/>
      <c r="QM196" s="31"/>
      <c r="QN196" s="31"/>
      <c r="QO196" s="31"/>
      <c r="QP196" s="31"/>
      <c r="QQ196" s="31"/>
      <c r="QR196" s="31"/>
      <c r="QS196" s="31"/>
      <c r="QT196" s="31"/>
      <c r="QU196" s="31"/>
      <c r="QV196" s="31"/>
      <c r="QW196" s="31"/>
      <c r="QX196" s="31"/>
      <c r="QY196" s="31"/>
    </row>
    <row r="197" spans="1:467" x14ac:dyDescent="0.2">
      <c r="A197" s="40" t="s">
        <v>83</v>
      </c>
      <c r="B197" s="101"/>
      <c r="C197" s="101"/>
      <c r="D197" s="101"/>
      <c r="E197" s="44" t="s">
        <v>3</v>
      </c>
      <c r="F197" s="45" t="str">
        <f t="shared" si="103"/>
        <v xml:space="preserve"> </v>
      </c>
      <c r="G197" s="45" t="str">
        <f t="shared" si="104"/>
        <v xml:space="preserve"> </v>
      </c>
      <c r="H197" s="45" t="str">
        <f t="shared" si="105"/>
        <v xml:space="preserve"> </v>
      </c>
      <c r="I197" s="45" t="str">
        <f t="shared" si="106"/>
        <v xml:space="preserve"> </v>
      </c>
      <c r="J197" s="45" t="str">
        <f t="shared" si="107"/>
        <v xml:space="preserve"> </v>
      </c>
      <c r="K197" s="45" t="str">
        <f t="shared" si="108"/>
        <v xml:space="preserve"> </v>
      </c>
      <c r="L197" s="45" t="str">
        <f t="shared" si="109"/>
        <v xml:space="preserve"> </v>
      </c>
      <c r="M197" s="45" t="str">
        <f t="shared" si="110"/>
        <v xml:space="preserve"> </v>
      </c>
      <c r="N197" s="45" t="str">
        <f t="shared" si="111"/>
        <v xml:space="preserve"> </v>
      </c>
      <c r="O197" s="45" t="str">
        <f t="shared" si="112"/>
        <v xml:space="preserve"> </v>
      </c>
      <c r="P197" s="45" t="str">
        <f t="shared" si="113"/>
        <v xml:space="preserve"> </v>
      </c>
      <c r="Q197" s="45">
        <f t="shared" si="114"/>
        <v>1.7013888888888887E-2</v>
      </c>
      <c r="R197" s="45" t="str">
        <f t="shared" si="115"/>
        <v xml:space="preserve"> </v>
      </c>
      <c r="S197" s="45">
        <f t="shared" si="116"/>
        <v>1.7303240740740741E-2</v>
      </c>
      <c r="T197" s="45" t="str">
        <f t="shared" si="117"/>
        <v xml:space="preserve"> </v>
      </c>
      <c r="U197" s="45" t="str">
        <f t="shared" si="118"/>
        <v xml:space="preserve"> </v>
      </c>
      <c r="V197" s="45">
        <f t="shared" si="119"/>
        <v>1.7048611111111112E-2</v>
      </c>
      <c r="W197" s="45" t="str">
        <f t="shared" si="82"/>
        <v xml:space="preserve"> </v>
      </c>
      <c r="X197" s="92">
        <f t="shared" si="121"/>
        <v>1.7013888888888887E-2</v>
      </c>
      <c r="Y197" s="81">
        <f t="shared" si="83"/>
        <v>5</v>
      </c>
      <c r="Z197" s="98">
        <f t="shared" si="120"/>
        <v>190</v>
      </c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>
        <v>1.7013888888888887E-2</v>
      </c>
      <c r="KC197" s="31"/>
      <c r="KD197" s="31"/>
      <c r="KE197" s="31"/>
      <c r="KF197" s="31"/>
      <c r="KG197" s="31"/>
      <c r="KH197" s="31"/>
      <c r="KI197" s="31"/>
      <c r="KJ197" s="31"/>
      <c r="KK197" s="31"/>
      <c r="KL197" s="31"/>
      <c r="KM197" s="31"/>
      <c r="KN197" s="31"/>
      <c r="KO197" s="31"/>
      <c r="KP197" s="31"/>
      <c r="KQ197" s="31"/>
      <c r="KR197" s="31"/>
      <c r="KS197" s="31"/>
      <c r="KT197" s="31"/>
      <c r="KU197" s="31"/>
      <c r="KV197" s="31"/>
      <c r="KW197" s="31"/>
      <c r="KX197" s="31"/>
      <c r="KY197" s="31"/>
      <c r="KZ197" s="31"/>
      <c r="LA197" s="31"/>
      <c r="LB197" s="31"/>
      <c r="LC197" s="31"/>
      <c r="LD197" s="31"/>
      <c r="LE197" s="31"/>
      <c r="LF197" s="31"/>
      <c r="LG197" s="31"/>
      <c r="LH197" s="31"/>
      <c r="LI197" s="31"/>
      <c r="LJ197" s="31"/>
      <c r="LK197" s="31"/>
      <c r="LL197" s="31"/>
      <c r="LM197" s="31"/>
      <c r="LN197" s="31"/>
      <c r="LO197" s="31"/>
      <c r="LP197" s="31"/>
      <c r="LQ197" s="31"/>
      <c r="LR197" s="31"/>
      <c r="LS197" s="31"/>
      <c r="LT197" s="31"/>
      <c r="LU197" s="31"/>
      <c r="LV197" s="31"/>
      <c r="LW197" s="31"/>
      <c r="LX197" s="31"/>
      <c r="LY197" s="31"/>
      <c r="LZ197" s="31"/>
      <c r="MA197" s="31"/>
      <c r="MB197" s="31"/>
      <c r="MC197" s="31"/>
      <c r="MD197" s="31"/>
      <c r="ME197" s="31" t="s">
        <v>335</v>
      </c>
      <c r="MF197" s="31">
        <v>1.712962962962963E-2</v>
      </c>
      <c r="MG197" s="31"/>
      <c r="MH197" s="31">
        <v>1.7476851851851851E-2</v>
      </c>
      <c r="MI197" s="31"/>
      <c r="MJ197" s="31"/>
      <c r="MK197" s="31"/>
      <c r="ML197" s="31"/>
      <c r="MM197" s="31"/>
      <c r="MN197" s="31"/>
      <c r="MO197" s="31"/>
      <c r="MP197" s="31"/>
      <c r="MQ197" s="31"/>
      <c r="MR197" s="31"/>
      <c r="MS197" s="31"/>
      <c r="MT197" s="31"/>
      <c r="MU197" s="31"/>
      <c r="MV197" s="31"/>
      <c r="MW197" s="31"/>
      <c r="MX197" s="31"/>
      <c r="MY197" s="31"/>
      <c r="MZ197" s="31"/>
      <c r="NA197" s="31"/>
      <c r="NB197" s="31"/>
      <c r="NC197" s="31"/>
      <c r="ND197" s="31"/>
      <c r="NE197" s="31"/>
      <c r="NF197" s="31"/>
      <c r="NG197" s="31"/>
      <c r="NH197" s="31"/>
      <c r="NI197" s="31"/>
      <c r="NJ197" s="31"/>
      <c r="NK197" s="31"/>
      <c r="NL197" s="31"/>
      <c r="NM197" s="31"/>
      <c r="NN197" s="31"/>
      <c r="NO197" s="31"/>
      <c r="NP197" s="31"/>
      <c r="NQ197" s="31"/>
      <c r="NR197" s="31"/>
      <c r="NS197" s="31"/>
      <c r="NT197" s="31"/>
      <c r="NU197" s="31"/>
      <c r="NV197" s="31"/>
      <c r="NW197" s="31"/>
      <c r="NX197" s="31"/>
      <c r="NY197" s="31"/>
      <c r="NZ197" s="31"/>
      <c r="OA197" s="31"/>
      <c r="OB197" s="31"/>
      <c r="OC197" s="31"/>
      <c r="OD197" s="31"/>
      <c r="OE197" s="31"/>
      <c r="OF197" s="31"/>
      <c r="OG197" s="31"/>
      <c r="OH197" s="31"/>
      <c r="OI197" s="31"/>
      <c r="OJ197" s="31"/>
      <c r="OK197" s="31"/>
      <c r="OL197" s="31"/>
      <c r="OM197" s="31"/>
      <c r="ON197" s="31"/>
      <c r="OO197" s="31"/>
      <c r="OP197" s="31"/>
      <c r="OQ197" s="31"/>
      <c r="OR197" s="31"/>
      <c r="OS197" s="31"/>
      <c r="OT197" s="31"/>
      <c r="OU197" s="31"/>
      <c r="OV197" s="31"/>
      <c r="OW197" s="31"/>
      <c r="OX197" s="31"/>
      <c r="OY197" s="31"/>
      <c r="OZ197" s="31"/>
      <c r="PA197" s="31"/>
      <c r="PB197" s="31"/>
      <c r="PC197" s="31"/>
      <c r="PD197" s="31"/>
      <c r="PE197" s="31"/>
      <c r="PF197" s="31"/>
      <c r="PG197" s="31"/>
      <c r="PH197" s="31"/>
      <c r="PI197" s="31"/>
      <c r="PJ197" s="31">
        <v>1.7048611111111112E-2</v>
      </c>
      <c r="PK197" s="31"/>
      <c r="PL197" s="31"/>
      <c r="PM197" s="31"/>
      <c r="PN197" s="31"/>
      <c r="PO197" s="31"/>
      <c r="PP197" s="31"/>
      <c r="PQ197" s="31"/>
      <c r="PR197" s="31"/>
      <c r="PS197" s="31"/>
      <c r="PT197" s="31"/>
      <c r="PU197" s="31"/>
      <c r="PV197" s="31"/>
      <c r="PW197" s="31"/>
      <c r="PX197" s="31"/>
      <c r="PY197" s="31"/>
      <c r="PZ197" s="31"/>
      <c r="QA197" s="31"/>
      <c r="QB197" s="31"/>
      <c r="QC197" s="31"/>
      <c r="QD197" s="31"/>
      <c r="QE197" s="31"/>
      <c r="QF197" s="31"/>
      <c r="QG197" s="31"/>
      <c r="QH197" s="31"/>
      <c r="QI197" s="31"/>
      <c r="QJ197" s="31"/>
      <c r="QK197" s="31"/>
      <c r="QL197" s="31"/>
      <c r="QM197" s="31"/>
      <c r="QN197" s="31"/>
      <c r="QO197" s="31"/>
      <c r="QP197" s="31"/>
      <c r="QQ197" s="31"/>
      <c r="QR197" s="31"/>
      <c r="QS197" s="31"/>
      <c r="QT197" s="31"/>
      <c r="QU197" s="31"/>
      <c r="QV197" s="31"/>
      <c r="QW197" s="31"/>
      <c r="QX197" s="31"/>
      <c r="QY197" s="31"/>
    </row>
    <row r="198" spans="1:467" x14ac:dyDescent="0.2">
      <c r="A198" s="79" t="s">
        <v>8</v>
      </c>
      <c r="B198" s="103" t="s">
        <v>38</v>
      </c>
      <c r="C198" s="103" t="s">
        <v>11</v>
      </c>
      <c r="D198" s="103" t="s">
        <v>120</v>
      </c>
      <c r="E198" s="213" t="s">
        <v>302</v>
      </c>
      <c r="F198" s="214" t="str">
        <f t="shared" si="103"/>
        <v xml:space="preserve"> </v>
      </c>
      <c r="G198" s="214" t="str">
        <f t="shared" si="104"/>
        <v xml:space="preserve"> </v>
      </c>
      <c r="H198" s="214" t="str">
        <f t="shared" si="105"/>
        <v xml:space="preserve"> </v>
      </c>
      <c r="I198" s="214" t="str">
        <f t="shared" si="106"/>
        <v xml:space="preserve"> </v>
      </c>
      <c r="J198" s="214" t="str">
        <f t="shared" si="107"/>
        <v xml:space="preserve"> </v>
      </c>
      <c r="K198" s="214" t="str">
        <f t="shared" si="108"/>
        <v xml:space="preserve"> </v>
      </c>
      <c r="L198" s="214" t="str">
        <f t="shared" si="109"/>
        <v xml:space="preserve"> </v>
      </c>
      <c r="M198" s="214" t="str">
        <f t="shared" si="110"/>
        <v xml:space="preserve"> </v>
      </c>
      <c r="N198" s="214" t="str">
        <f t="shared" si="111"/>
        <v xml:space="preserve"> </v>
      </c>
      <c r="O198" s="214" t="str">
        <f t="shared" si="112"/>
        <v xml:space="preserve"> </v>
      </c>
      <c r="P198" s="214" t="str">
        <f t="shared" si="113"/>
        <v xml:space="preserve"> </v>
      </c>
      <c r="Q198" s="214" t="str">
        <f t="shared" si="114"/>
        <v xml:space="preserve"> </v>
      </c>
      <c r="R198" s="214">
        <f t="shared" si="115"/>
        <v>1.1655092592592594E-2</v>
      </c>
      <c r="S198" s="214" t="str">
        <f t="shared" si="116"/>
        <v xml:space="preserve"> </v>
      </c>
      <c r="T198" s="214" t="str">
        <f t="shared" si="117"/>
        <v xml:space="preserve"> </v>
      </c>
      <c r="U198" s="214" t="str">
        <f t="shared" si="118"/>
        <v xml:space="preserve"> </v>
      </c>
      <c r="V198" s="214" t="str">
        <f t="shared" si="119"/>
        <v xml:space="preserve"> </v>
      </c>
      <c r="W198" s="214" t="str">
        <f t="shared" si="82"/>
        <v xml:space="preserve"> </v>
      </c>
      <c r="X198" s="92">
        <f t="shared" si="121"/>
        <v>1.1655092592592594E-2</v>
      </c>
      <c r="Y198" s="81">
        <f t="shared" si="83"/>
        <v>1</v>
      </c>
      <c r="Z198" s="98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1"/>
      <c r="KP198" s="31"/>
      <c r="KQ198" s="31"/>
      <c r="KR198" s="31"/>
      <c r="KS198" s="31"/>
      <c r="KT198" s="31"/>
      <c r="KU198" s="31"/>
      <c r="KV198" s="31"/>
      <c r="KW198" s="31"/>
      <c r="KX198" s="31"/>
      <c r="KY198" s="31"/>
      <c r="KZ198" s="31"/>
      <c r="LA198" s="31"/>
      <c r="LB198" s="31"/>
      <c r="LC198" s="31"/>
      <c r="LD198" s="31">
        <v>1.1655092592592594E-2</v>
      </c>
      <c r="LE198" s="31"/>
      <c r="LF198" s="31"/>
      <c r="LG198" s="31"/>
      <c r="LH198" s="31"/>
      <c r="LI198" s="31"/>
      <c r="LJ198" s="31"/>
      <c r="LK198" s="31"/>
      <c r="LL198" s="31"/>
      <c r="LM198" s="31"/>
      <c r="LN198" s="31"/>
      <c r="LO198" s="31"/>
      <c r="LP198" s="31"/>
      <c r="LQ198" s="31"/>
      <c r="LR198" s="31"/>
      <c r="LS198" s="31"/>
      <c r="LT198" s="31"/>
      <c r="LU198" s="31"/>
      <c r="LV198" s="31"/>
      <c r="LW198" s="31"/>
      <c r="LX198" s="31"/>
      <c r="LY198" s="31"/>
      <c r="LZ198" s="31"/>
      <c r="MA198" s="31"/>
      <c r="MB198" s="31"/>
      <c r="MC198" s="31"/>
      <c r="MD198" s="31"/>
      <c r="ME198" s="31"/>
      <c r="MF198" s="31"/>
      <c r="MG198" s="31"/>
      <c r="MH198" s="31"/>
      <c r="MI198" s="31"/>
      <c r="MJ198" s="31"/>
      <c r="MK198" s="31"/>
      <c r="ML198" s="31"/>
      <c r="MM198" s="31"/>
      <c r="MN198" s="31"/>
      <c r="MO198" s="31"/>
      <c r="MP198" s="31"/>
      <c r="MQ198" s="31"/>
      <c r="MR198" s="31"/>
      <c r="MS198" s="31"/>
      <c r="MT198" s="31"/>
      <c r="MU198" s="31"/>
      <c r="MV198" s="31"/>
      <c r="MW198" s="31"/>
      <c r="MX198" s="31"/>
      <c r="MY198" s="31"/>
      <c r="MZ198" s="31"/>
      <c r="NA198" s="31"/>
      <c r="NB198" s="31"/>
      <c r="NC198" s="31"/>
      <c r="ND198" s="31"/>
      <c r="NE198" s="31"/>
      <c r="NF198" s="31"/>
      <c r="NG198" s="31"/>
      <c r="NH198" s="31"/>
      <c r="NI198" s="31"/>
      <c r="NJ198" s="31"/>
      <c r="NK198" s="31"/>
      <c r="NL198" s="31"/>
      <c r="NM198" s="31"/>
      <c r="NN198" s="31"/>
      <c r="NO198" s="31"/>
      <c r="NP198" s="31"/>
      <c r="NQ198" s="31"/>
      <c r="NR198" s="31"/>
      <c r="NS198" s="31"/>
      <c r="NT198" s="31"/>
      <c r="NU198" s="31"/>
      <c r="NV198" s="31"/>
      <c r="NW198" s="31"/>
      <c r="NX198" s="31"/>
      <c r="NY198" s="31"/>
      <c r="NZ198" s="31"/>
      <c r="OA198" s="31"/>
      <c r="OB198" s="31"/>
      <c r="OC198" s="31"/>
      <c r="OD198" s="31"/>
      <c r="OE198" s="31"/>
      <c r="OF198" s="31"/>
      <c r="OG198" s="31"/>
      <c r="OH198" s="31"/>
      <c r="OI198" s="31"/>
      <c r="OJ198" s="31"/>
      <c r="OK198" s="31"/>
      <c r="OL198" s="31"/>
      <c r="OM198" s="31"/>
      <c r="ON198" s="31"/>
      <c r="OO198" s="31"/>
      <c r="OP198" s="31"/>
      <c r="OQ198" s="31"/>
      <c r="OR198" s="31"/>
      <c r="OS198" s="31"/>
      <c r="OT198" s="31"/>
      <c r="OU198" s="31"/>
      <c r="OV198" s="31"/>
      <c r="OW198" s="31"/>
      <c r="OX198" s="31"/>
      <c r="OY198" s="31"/>
      <c r="OZ198" s="31"/>
      <c r="PA198" s="31"/>
      <c r="PB198" s="31"/>
      <c r="PC198" s="31"/>
      <c r="PD198" s="31"/>
      <c r="PE198" s="31"/>
      <c r="PF198" s="31"/>
      <c r="PG198" s="31"/>
      <c r="PH198" s="31"/>
      <c r="PI198" s="31"/>
      <c r="PJ198" s="31"/>
      <c r="PK198" s="31"/>
      <c r="PL198" s="31"/>
      <c r="PM198" s="31"/>
      <c r="PN198" s="31"/>
      <c r="PO198" s="31"/>
      <c r="PP198" s="31"/>
      <c r="PQ198" s="31"/>
      <c r="PR198" s="31"/>
      <c r="PS198" s="31"/>
      <c r="PT198" s="31"/>
      <c r="PU198" s="31"/>
      <c r="PV198" s="31"/>
      <c r="PW198" s="31"/>
      <c r="PX198" s="31"/>
      <c r="PY198" s="31"/>
      <c r="PZ198" s="31"/>
      <c r="QA198" s="31"/>
      <c r="QB198" s="31"/>
      <c r="QC198" s="31"/>
      <c r="QD198" s="31"/>
      <c r="QE198" s="31"/>
      <c r="QF198" s="31"/>
      <c r="QG198" s="31"/>
      <c r="QH198" s="31"/>
      <c r="QI198" s="31"/>
      <c r="QJ198" s="31"/>
      <c r="QK198" s="31"/>
      <c r="QL198" s="31"/>
      <c r="QM198" s="31"/>
      <c r="QN198" s="31"/>
      <c r="QO198" s="31"/>
      <c r="QP198" s="31"/>
      <c r="QQ198" s="31"/>
      <c r="QR198" s="31"/>
      <c r="QS198" s="31"/>
      <c r="QT198" s="31"/>
      <c r="QU198" s="31"/>
      <c r="QV198" s="31"/>
      <c r="QW198" s="31"/>
      <c r="QX198" s="31"/>
      <c r="QY198" s="31"/>
    </row>
    <row r="199" spans="1:467" x14ac:dyDescent="0.2">
      <c r="A199" s="79" t="s">
        <v>145</v>
      </c>
      <c r="B199" s="103" t="s">
        <v>11</v>
      </c>
      <c r="C199" s="103" t="s">
        <v>38</v>
      </c>
      <c r="D199" s="103" t="s">
        <v>9</v>
      </c>
      <c r="E199" s="213" t="s">
        <v>302</v>
      </c>
      <c r="F199" s="214" t="str">
        <f t="shared" si="103"/>
        <v xml:space="preserve"> </v>
      </c>
      <c r="G199" s="214" t="str">
        <f t="shared" si="104"/>
        <v xml:space="preserve"> </v>
      </c>
      <c r="H199" s="214" t="str">
        <f t="shared" si="105"/>
        <v xml:space="preserve"> </v>
      </c>
      <c r="I199" s="214" t="str">
        <f t="shared" si="106"/>
        <v xml:space="preserve"> </v>
      </c>
      <c r="J199" s="214" t="str">
        <f t="shared" si="107"/>
        <v xml:space="preserve"> </v>
      </c>
      <c r="K199" s="214" t="str">
        <f t="shared" si="108"/>
        <v xml:space="preserve"> </v>
      </c>
      <c r="L199" s="214" t="str">
        <f t="shared" si="109"/>
        <v xml:space="preserve"> </v>
      </c>
      <c r="M199" s="214" t="str">
        <f t="shared" si="110"/>
        <v xml:space="preserve"> </v>
      </c>
      <c r="N199" s="214" t="str">
        <f t="shared" si="111"/>
        <v xml:space="preserve"> </v>
      </c>
      <c r="O199" s="214" t="str">
        <f t="shared" si="112"/>
        <v xml:space="preserve"> </v>
      </c>
      <c r="P199" s="214" t="str">
        <f t="shared" si="113"/>
        <v xml:space="preserve"> </v>
      </c>
      <c r="Q199" s="214">
        <f t="shared" si="114"/>
        <v>1.1805555555555555E-2</v>
      </c>
      <c r="R199" s="214" t="str">
        <f t="shared" si="115"/>
        <v xml:space="preserve"> </v>
      </c>
      <c r="S199" s="214" t="str">
        <f t="shared" si="116"/>
        <v xml:space="preserve"> </v>
      </c>
      <c r="T199" s="214" t="str">
        <f t="shared" si="117"/>
        <v xml:space="preserve"> </v>
      </c>
      <c r="U199" s="214" t="str">
        <f t="shared" si="118"/>
        <v xml:space="preserve"> </v>
      </c>
      <c r="V199" s="214" t="str">
        <f t="shared" si="119"/>
        <v xml:space="preserve"> </v>
      </c>
      <c r="W199" s="214" t="str">
        <f t="shared" ref="W199:W219" si="122">IF(ISERROR(AVERAGE(PW199:QY199))," ",AVERAGE(PW199:QY199))</f>
        <v xml:space="preserve"> </v>
      </c>
      <c r="X199" s="92">
        <f t="shared" si="121"/>
        <v>1.1805555555555555E-2</v>
      </c>
      <c r="Y199" s="81">
        <f t="shared" ref="Y199:Y219" si="123">COUNTA(AA199:AJP199)</f>
        <v>1</v>
      </c>
      <c r="Z199" s="98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1">
        <v>1.1805555555555555E-2</v>
      </c>
      <c r="KK199" s="31"/>
      <c r="KL199" s="31"/>
      <c r="KM199" s="31"/>
      <c r="KN199" s="31"/>
      <c r="KO199" s="31"/>
      <c r="KP199" s="31"/>
      <c r="KQ199" s="31"/>
      <c r="KR199" s="31"/>
      <c r="KS199" s="31"/>
      <c r="KT199" s="31"/>
      <c r="KU199" s="31"/>
      <c r="KV199" s="31"/>
      <c r="KW199" s="31"/>
      <c r="KX199" s="31"/>
      <c r="KY199" s="31"/>
      <c r="KZ199" s="31"/>
      <c r="LA199" s="31"/>
      <c r="LB199" s="31"/>
      <c r="LC199" s="31"/>
      <c r="LD199" s="31"/>
      <c r="LE199" s="31"/>
      <c r="LF199" s="31"/>
      <c r="LG199" s="31"/>
      <c r="LH199" s="31"/>
      <c r="LI199" s="31"/>
      <c r="LJ199" s="31"/>
      <c r="LK199" s="31"/>
      <c r="LL199" s="31"/>
      <c r="LM199" s="31"/>
      <c r="LN199" s="31"/>
      <c r="LO199" s="31"/>
      <c r="LP199" s="31"/>
      <c r="LQ199" s="31"/>
      <c r="LR199" s="31"/>
      <c r="LS199" s="31"/>
      <c r="LT199" s="31"/>
      <c r="LU199" s="31"/>
      <c r="LV199" s="31"/>
      <c r="LW199" s="31"/>
      <c r="LX199" s="31"/>
      <c r="LY199" s="31"/>
      <c r="LZ199" s="31"/>
      <c r="MA199" s="31"/>
      <c r="MB199" s="31"/>
      <c r="MC199" s="31"/>
      <c r="MD199" s="31"/>
      <c r="ME199" s="31"/>
      <c r="MF199" s="31"/>
      <c r="MG199" s="31"/>
      <c r="MH199" s="31"/>
      <c r="MI199" s="31"/>
      <c r="MJ199" s="31"/>
      <c r="MK199" s="31"/>
      <c r="ML199" s="31"/>
      <c r="MM199" s="31"/>
      <c r="MN199" s="31"/>
      <c r="MO199" s="31"/>
      <c r="MP199" s="31"/>
      <c r="MQ199" s="31"/>
      <c r="MR199" s="31"/>
      <c r="MS199" s="31"/>
      <c r="MT199" s="31"/>
      <c r="MU199" s="31"/>
      <c r="MV199" s="31"/>
      <c r="MW199" s="31"/>
      <c r="MX199" s="31"/>
      <c r="MY199" s="31"/>
      <c r="MZ199" s="31"/>
      <c r="NA199" s="31"/>
      <c r="NB199" s="31"/>
      <c r="NC199" s="31"/>
      <c r="ND199" s="31"/>
      <c r="NE199" s="31"/>
      <c r="NF199" s="31"/>
      <c r="NG199" s="31"/>
      <c r="NH199" s="31"/>
      <c r="NI199" s="31"/>
      <c r="NJ199" s="31"/>
      <c r="NK199" s="31"/>
      <c r="NL199" s="31"/>
      <c r="NM199" s="31"/>
      <c r="NN199" s="31"/>
      <c r="NO199" s="31"/>
      <c r="NP199" s="31"/>
      <c r="NQ199" s="31"/>
      <c r="NR199" s="31"/>
      <c r="NS199" s="31"/>
      <c r="NT199" s="31"/>
      <c r="NU199" s="31"/>
      <c r="NV199" s="31"/>
      <c r="NW199" s="31"/>
      <c r="NX199" s="31"/>
      <c r="NY199" s="31"/>
      <c r="NZ199" s="31"/>
      <c r="OA199" s="31"/>
      <c r="OB199" s="31"/>
      <c r="OC199" s="31"/>
      <c r="OD199" s="31"/>
      <c r="OE199" s="31"/>
      <c r="OF199" s="31"/>
      <c r="OG199" s="31"/>
      <c r="OH199" s="31"/>
      <c r="OI199" s="31"/>
      <c r="OJ199" s="31"/>
      <c r="OK199" s="31"/>
      <c r="OL199" s="31"/>
      <c r="OM199" s="31"/>
      <c r="ON199" s="31"/>
      <c r="OO199" s="31"/>
      <c r="OP199" s="31"/>
      <c r="OQ199" s="31"/>
      <c r="OR199" s="31"/>
      <c r="OS199" s="31"/>
      <c r="OT199" s="31"/>
      <c r="OU199" s="31"/>
      <c r="OV199" s="31"/>
      <c r="OW199" s="31"/>
      <c r="OX199" s="31"/>
      <c r="OY199" s="31"/>
      <c r="OZ199" s="31"/>
      <c r="PA199" s="31"/>
      <c r="PB199" s="31"/>
      <c r="PC199" s="31"/>
      <c r="PD199" s="31"/>
      <c r="PE199" s="31"/>
      <c r="PF199" s="31"/>
      <c r="PG199" s="31"/>
      <c r="PH199" s="31"/>
      <c r="PI199" s="31"/>
      <c r="PJ199" s="31"/>
      <c r="PK199" s="31"/>
      <c r="PL199" s="31"/>
      <c r="PM199" s="31"/>
      <c r="PN199" s="31"/>
      <c r="PO199" s="31"/>
      <c r="PP199" s="31"/>
      <c r="PQ199" s="31"/>
      <c r="PR199" s="31"/>
      <c r="PS199" s="31"/>
      <c r="PT199" s="31"/>
      <c r="PU199" s="31"/>
      <c r="PV199" s="31"/>
      <c r="PW199" s="31"/>
      <c r="PX199" s="31"/>
      <c r="PY199" s="31"/>
      <c r="PZ199" s="31"/>
      <c r="QA199" s="31"/>
      <c r="QB199" s="31"/>
      <c r="QC199" s="31"/>
      <c r="QD199" s="31"/>
      <c r="QE199" s="31"/>
      <c r="QF199" s="31"/>
      <c r="QG199" s="31"/>
      <c r="QH199" s="31"/>
      <c r="QI199" s="31"/>
      <c r="QJ199" s="31"/>
      <c r="QK199" s="31"/>
      <c r="QL199" s="31"/>
      <c r="QM199" s="31"/>
      <c r="QN199" s="31"/>
      <c r="QO199" s="31"/>
      <c r="QP199" s="31"/>
      <c r="QQ199" s="31"/>
      <c r="QR199" s="31"/>
      <c r="QS199" s="31"/>
      <c r="QT199" s="31"/>
      <c r="QU199" s="31"/>
      <c r="QV199" s="31"/>
      <c r="QW199" s="31"/>
      <c r="QX199" s="31"/>
      <c r="QY199" s="31"/>
    </row>
    <row r="200" spans="1:467" x14ac:dyDescent="0.2">
      <c r="A200" s="79" t="s">
        <v>145</v>
      </c>
      <c r="B200" s="103" t="s">
        <v>9</v>
      </c>
      <c r="C200" s="103" t="s">
        <v>11</v>
      </c>
      <c r="D200" s="103" t="s">
        <v>120</v>
      </c>
      <c r="E200" s="213" t="s">
        <v>302</v>
      </c>
      <c r="F200" s="214" t="str">
        <f t="shared" si="103"/>
        <v xml:space="preserve"> </v>
      </c>
      <c r="G200" s="214" t="str">
        <f t="shared" si="104"/>
        <v xml:space="preserve"> </v>
      </c>
      <c r="H200" s="214" t="str">
        <f t="shared" si="105"/>
        <v xml:space="preserve"> </v>
      </c>
      <c r="I200" s="214" t="str">
        <f t="shared" si="106"/>
        <v xml:space="preserve"> </v>
      </c>
      <c r="J200" s="214" t="str">
        <f t="shared" si="107"/>
        <v xml:space="preserve"> </v>
      </c>
      <c r="K200" s="214" t="str">
        <f t="shared" si="108"/>
        <v xml:space="preserve"> </v>
      </c>
      <c r="L200" s="214" t="str">
        <f t="shared" si="109"/>
        <v xml:space="preserve"> </v>
      </c>
      <c r="M200" s="214" t="str">
        <f t="shared" si="110"/>
        <v xml:space="preserve"> </v>
      </c>
      <c r="N200" s="214" t="str">
        <f t="shared" si="111"/>
        <v xml:space="preserve"> </v>
      </c>
      <c r="O200" s="214" t="str">
        <f t="shared" si="112"/>
        <v xml:space="preserve"> </v>
      </c>
      <c r="P200" s="214" t="str">
        <f t="shared" si="113"/>
        <v xml:space="preserve"> </v>
      </c>
      <c r="Q200" s="214" t="str">
        <f t="shared" si="114"/>
        <v xml:space="preserve"> </v>
      </c>
      <c r="R200" s="214" t="str">
        <f t="shared" si="115"/>
        <v xml:space="preserve"> </v>
      </c>
      <c r="S200" s="214">
        <f t="shared" si="116"/>
        <v>1.2222222222222223E-2</v>
      </c>
      <c r="T200" s="214">
        <f t="shared" si="117"/>
        <v>1.2812499999999999E-2</v>
      </c>
      <c r="U200" s="214" t="str">
        <f t="shared" si="118"/>
        <v xml:space="preserve"> </v>
      </c>
      <c r="V200" s="214" t="str">
        <f t="shared" si="119"/>
        <v xml:space="preserve"> </v>
      </c>
      <c r="W200" s="214" t="str">
        <f t="shared" si="122"/>
        <v xml:space="preserve"> </v>
      </c>
      <c r="X200" s="92">
        <f t="shared" si="121"/>
        <v>1.2222222222222223E-2</v>
      </c>
      <c r="Y200" s="81">
        <f t="shared" si="123"/>
        <v>2</v>
      </c>
      <c r="Z200" s="98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1"/>
      <c r="KP200" s="31"/>
      <c r="KQ200" s="31"/>
      <c r="KR200" s="31"/>
      <c r="KS200" s="31"/>
      <c r="KT200" s="31"/>
      <c r="KU200" s="31"/>
      <c r="KV200" s="31"/>
      <c r="KW200" s="31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1"/>
      <c r="LO200" s="31"/>
      <c r="LP200" s="31"/>
      <c r="LQ200" s="31"/>
      <c r="LR200" s="31"/>
      <c r="LS200" s="31"/>
      <c r="LT200" s="31"/>
      <c r="LU200" s="31"/>
      <c r="LV200" s="31"/>
      <c r="LW200" s="31"/>
      <c r="LX200" s="31"/>
      <c r="LY200" s="31"/>
      <c r="LZ200" s="31"/>
      <c r="MA200" s="31"/>
      <c r="MB200" s="31"/>
      <c r="MC200" s="31"/>
      <c r="MD200" s="31"/>
      <c r="ME200" s="31"/>
      <c r="MF200" s="31">
        <v>1.2222222222222223E-2</v>
      </c>
      <c r="MG200" s="31"/>
      <c r="MH200" s="31"/>
      <c r="MI200" s="31"/>
      <c r="MJ200" s="31"/>
      <c r="MK200" s="31"/>
      <c r="ML200" s="31"/>
      <c r="MM200" s="31"/>
      <c r="MN200" s="31"/>
      <c r="MO200" s="31"/>
      <c r="MP200" s="31"/>
      <c r="MQ200" s="31"/>
      <c r="MR200" s="31"/>
      <c r="MS200" s="31"/>
      <c r="MT200" s="31"/>
      <c r="MU200" s="31"/>
      <c r="MV200" s="31"/>
      <c r="MW200" s="31"/>
      <c r="MX200" s="31"/>
      <c r="MY200" s="31"/>
      <c r="MZ200" s="31"/>
      <c r="NA200" s="31"/>
      <c r="NB200" s="31"/>
      <c r="NC200" s="31"/>
      <c r="ND200" s="31"/>
      <c r="NE200" s="31"/>
      <c r="NF200" s="31">
        <v>1.2812499999999999E-2</v>
      </c>
      <c r="NG200" s="31"/>
      <c r="NH200" s="31"/>
      <c r="NI200" s="31"/>
      <c r="NJ200" s="31"/>
      <c r="NK200" s="31"/>
      <c r="NL200" s="31"/>
      <c r="NM200" s="31"/>
      <c r="NN200" s="31"/>
      <c r="NO200" s="31"/>
      <c r="NP200" s="31"/>
      <c r="NQ200" s="31"/>
      <c r="NR200" s="31"/>
      <c r="NS200" s="31"/>
      <c r="NT200" s="31"/>
      <c r="NU200" s="31"/>
      <c r="NV200" s="31"/>
      <c r="NW200" s="31"/>
      <c r="NX200" s="31"/>
      <c r="NY200" s="31"/>
      <c r="NZ200" s="31"/>
      <c r="OA200" s="31"/>
      <c r="OB200" s="31"/>
      <c r="OC200" s="31"/>
      <c r="OD200" s="31"/>
      <c r="OE200" s="31"/>
      <c r="OF200" s="31"/>
      <c r="OG200" s="31"/>
      <c r="OH200" s="31"/>
      <c r="OI200" s="31"/>
      <c r="OJ200" s="31"/>
      <c r="OK200" s="31"/>
      <c r="OL200" s="31"/>
      <c r="OM200" s="31"/>
      <c r="ON200" s="31"/>
      <c r="OO200" s="31"/>
      <c r="OP200" s="31"/>
      <c r="OQ200" s="31"/>
      <c r="OR200" s="31"/>
      <c r="OS200" s="31"/>
      <c r="OT200" s="31"/>
      <c r="OU200" s="31"/>
      <c r="OV200" s="31"/>
      <c r="OW200" s="31"/>
      <c r="OX200" s="31"/>
      <c r="OY200" s="31"/>
      <c r="OZ200" s="31"/>
      <c r="PA200" s="31"/>
      <c r="PB200" s="31"/>
      <c r="PC200" s="31"/>
      <c r="PD200" s="31"/>
      <c r="PE200" s="31"/>
      <c r="PF200" s="31"/>
      <c r="PG200" s="31"/>
      <c r="PH200" s="31"/>
      <c r="PI200" s="31"/>
      <c r="PJ200" s="31"/>
      <c r="PK200" s="31"/>
      <c r="PL200" s="31"/>
      <c r="PM200" s="31"/>
      <c r="PN200" s="31"/>
      <c r="PO200" s="31"/>
      <c r="PP200" s="31"/>
      <c r="PQ200" s="31"/>
      <c r="PR200" s="31"/>
      <c r="PS200" s="31"/>
      <c r="PT200" s="31"/>
      <c r="PU200" s="31"/>
      <c r="PV200" s="31"/>
      <c r="PW200" s="31"/>
      <c r="PX200" s="31"/>
      <c r="PY200" s="31"/>
      <c r="PZ200" s="31"/>
      <c r="QA200" s="31"/>
      <c r="QB200" s="31"/>
      <c r="QC200" s="31"/>
      <c r="QD200" s="31"/>
      <c r="QE200" s="31"/>
      <c r="QF200" s="31"/>
      <c r="QG200" s="31"/>
      <c r="QH200" s="31"/>
      <c r="QI200" s="31"/>
      <c r="QJ200" s="31"/>
      <c r="QK200" s="31"/>
      <c r="QL200" s="31"/>
      <c r="QM200" s="31"/>
      <c r="QN200" s="31"/>
      <c r="QO200" s="31"/>
      <c r="QP200" s="31"/>
      <c r="QQ200" s="31"/>
      <c r="QR200" s="31"/>
      <c r="QS200" s="31"/>
      <c r="QT200" s="31"/>
      <c r="QU200" s="31"/>
      <c r="QV200" s="31"/>
      <c r="QW200" s="31"/>
      <c r="QX200" s="31"/>
      <c r="QY200" s="31"/>
    </row>
    <row r="201" spans="1:467" x14ac:dyDescent="0.2">
      <c r="A201" s="79" t="s">
        <v>145</v>
      </c>
      <c r="B201" s="103" t="s">
        <v>11</v>
      </c>
      <c r="C201" s="103" t="s">
        <v>230</v>
      </c>
      <c r="D201" s="103" t="s">
        <v>112</v>
      </c>
      <c r="E201" s="213" t="s">
        <v>302</v>
      </c>
      <c r="F201" s="214" t="str">
        <f t="shared" si="103"/>
        <v xml:space="preserve"> </v>
      </c>
      <c r="G201" s="214" t="str">
        <f t="shared" si="104"/>
        <v xml:space="preserve"> </v>
      </c>
      <c r="H201" s="214" t="str">
        <f t="shared" si="105"/>
        <v xml:space="preserve"> </v>
      </c>
      <c r="I201" s="214" t="str">
        <f t="shared" si="106"/>
        <v xml:space="preserve"> </v>
      </c>
      <c r="J201" s="214" t="str">
        <f t="shared" si="107"/>
        <v xml:space="preserve"> </v>
      </c>
      <c r="K201" s="214" t="str">
        <f t="shared" si="108"/>
        <v xml:space="preserve"> </v>
      </c>
      <c r="L201" s="214" t="str">
        <f t="shared" si="109"/>
        <v xml:space="preserve"> </v>
      </c>
      <c r="M201" s="214" t="str">
        <f t="shared" si="110"/>
        <v xml:space="preserve"> </v>
      </c>
      <c r="N201" s="214" t="str">
        <f t="shared" si="111"/>
        <v xml:space="preserve"> </v>
      </c>
      <c r="O201" s="214" t="str">
        <f t="shared" si="112"/>
        <v xml:space="preserve"> </v>
      </c>
      <c r="P201" s="214" t="str">
        <f t="shared" si="113"/>
        <v xml:space="preserve"> </v>
      </c>
      <c r="Q201" s="214">
        <f t="shared" si="114"/>
        <v>1.2256944444444444E-2</v>
      </c>
      <c r="R201" s="214" t="str">
        <f t="shared" si="115"/>
        <v xml:space="preserve"> </v>
      </c>
      <c r="S201" s="214" t="str">
        <f t="shared" si="116"/>
        <v xml:space="preserve"> </v>
      </c>
      <c r="T201" s="214" t="str">
        <f t="shared" si="117"/>
        <v xml:space="preserve"> </v>
      </c>
      <c r="U201" s="214" t="str">
        <f t="shared" si="118"/>
        <v xml:space="preserve"> </v>
      </c>
      <c r="V201" s="214" t="str">
        <f t="shared" si="119"/>
        <v xml:space="preserve"> </v>
      </c>
      <c r="W201" s="214" t="str">
        <f t="shared" si="122"/>
        <v xml:space="preserve"> </v>
      </c>
      <c r="X201" s="92">
        <f t="shared" si="121"/>
        <v>1.2256944444444444E-2</v>
      </c>
      <c r="Y201" s="81">
        <f t="shared" si="123"/>
        <v>1</v>
      </c>
      <c r="Z201" s="98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  <c r="KC201" s="31"/>
      <c r="KD201" s="31"/>
      <c r="KE201" s="31"/>
      <c r="KF201" s="31"/>
      <c r="KG201" s="31"/>
      <c r="KH201" s="31"/>
      <c r="KI201" s="31">
        <v>1.2256944444444444E-2</v>
      </c>
      <c r="KJ201" s="31"/>
      <c r="KK201" s="31"/>
      <c r="KL201" s="31"/>
      <c r="KM201" s="31"/>
      <c r="KN201" s="31"/>
      <c r="KO201" s="31"/>
      <c r="KP201" s="31"/>
      <c r="KQ201" s="31"/>
      <c r="KR201" s="31"/>
      <c r="KS201" s="31"/>
      <c r="KT201" s="31"/>
      <c r="KU201" s="31"/>
      <c r="KV201" s="31"/>
      <c r="KW201" s="31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1"/>
      <c r="LO201" s="31"/>
      <c r="LP201" s="31"/>
      <c r="LQ201" s="31"/>
      <c r="LR201" s="31"/>
      <c r="LS201" s="31"/>
      <c r="LT201" s="31"/>
      <c r="LU201" s="31"/>
      <c r="LV201" s="31"/>
      <c r="LW201" s="31"/>
      <c r="LX201" s="31"/>
      <c r="LY201" s="31"/>
      <c r="LZ201" s="31"/>
      <c r="MA201" s="31"/>
      <c r="MB201" s="31"/>
      <c r="MC201" s="31"/>
      <c r="MD201" s="31"/>
      <c r="ME201" s="31"/>
      <c r="MF201" s="31"/>
      <c r="MG201" s="31"/>
      <c r="MH201" s="31"/>
      <c r="MI201" s="31"/>
      <c r="MJ201" s="31"/>
      <c r="MK201" s="31"/>
      <c r="ML201" s="31"/>
      <c r="MM201" s="31"/>
      <c r="MN201" s="31"/>
      <c r="MO201" s="31"/>
      <c r="MP201" s="31"/>
      <c r="MQ201" s="31"/>
      <c r="MR201" s="31"/>
      <c r="MS201" s="31"/>
      <c r="MT201" s="31"/>
      <c r="MU201" s="31"/>
      <c r="MV201" s="31"/>
      <c r="MW201" s="31"/>
      <c r="MX201" s="31"/>
      <c r="MY201" s="31"/>
      <c r="MZ201" s="31"/>
      <c r="NA201" s="31"/>
      <c r="NB201" s="31"/>
      <c r="NC201" s="31"/>
      <c r="ND201" s="31"/>
      <c r="NE201" s="31"/>
      <c r="NF201" s="31"/>
      <c r="NG201" s="31"/>
      <c r="NH201" s="31"/>
      <c r="NI201" s="31"/>
      <c r="NJ201" s="31"/>
      <c r="NK201" s="31"/>
      <c r="NL201" s="31"/>
      <c r="NM201" s="31"/>
      <c r="NN201" s="31"/>
      <c r="NO201" s="31"/>
      <c r="NP201" s="31"/>
      <c r="NQ201" s="31"/>
      <c r="NR201" s="31"/>
      <c r="NS201" s="31"/>
      <c r="NT201" s="31"/>
      <c r="NU201" s="31"/>
      <c r="NV201" s="31"/>
      <c r="NW201" s="31"/>
      <c r="NX201" s="31"/>
      <c r="NY201" s="31"/>
      <c r="NZ201" s="31"/>
      <c r="OA201" s="31"/>
      <c r="OB201" s="31"/>
      <c r="OC201" s="31"/>
      <c r="OD201" s="31"/>
      <c r="OE201" s="31"/>
      <c r="OF201" s="31"/>
      <c r="OG201" s="31"/>
      <c r="OH201" s="31"/>
      <c r="OI201" s="31"/>
      <c r="OJ201" s="31"/>
      <c r="OK201" s="31"/>
      <c r="OL201" s="31"/>
      <c r="OM201" s="31"/>
      <c r="ON201" s="31"/>
      <c r="OO201" s="31"/>
      <c r="OP201" s="31"/>
      <c r="OQ201" s="31"/>
      <c r="OR201" s="31"/>
      <c r="OS201" s="31"/>
      <c r="OT201" s="31"/>
      <c r="OU201" s="31"/>
      <c r="OV201" s="31"/>
      <c r="OW201" s="31"/>
      <c r="OX201" s="31"/>
      <c r="OY201" s="31"/>
      <c r="OZ201" s="31"/>
      <c r="PA201" s="31"/>
      <c r="PB201" s="31"/>
      <c r="PC201" s="31"/>
      <c r="PD201" s="31"/>
      <c r="PE201" s="31"/>
      <c r="PF201" s="31"/>
      <c r="PG201" s="31"/>
      <c r="PH201" s="31"/>
      <c r="PI201" s="31"/>
      <c r="PJ201" s="31"/>
      <c r="PK201" s="31"/>
      <c r="PL201" s="31"/>
      <c r="PM201" s="31"/>
      <c r="PN201" s="31"/>
      <c r="PO201" s="31"/>
      <c r="PP201" s="31"/>
      <c r="PQ201" s="31"/>
      <c r="PR201" s="31"/>
      <c r="PS201" s="31"/>
      <c r="PT201" s="31"/>
      <c r="PU201" s="31"/>
      <c r="PV201" s="31"/>
      <c r="PW201" s="31"/>
      <c r="PX201" s="31"/>
      <c r="PY201" s="31"/>
      <c r="PZ201" s="31"/>
      <c r="QA201" s="31"/>
      <c r="QB201" s="31"/>
      <c r="QC201" s="31"/>
      <c r="QD201" s="31"/>
      <c r="QE201" s="31"/>
      <c r="QF201" s="31"/>
      <c r="QG201" s="31"/>
      <c r="QH201" s="31"/>
      <c r="QI201" s="31"/>
      <c r="QJ201" s="31"/>
      <c r="QK201" s="31"/>
      <c r="QL201" s="31"/>
      <c r="QM201" s="31"/>
      <c r="QN201" s="31"/>
      <c r="QO201" s="31"/>
      <c r="QP201" s="31"/>
      <c r="QQ201" s="31"/>
      <c r="QR201" s="31"/>
      <c r="QS201" s="31"/>
      <c r="QT201" s="31"/>
      <c r="QU201" s="31"/>
      <c r="QV201" s="31"/>
      <c r="QW201" s="31"/>
      <c r="QX201" s="31"/>
      <c r="QY201" s="31"/>
    </row>
    <row r="202" spans="1:467" x14ac:dyDescent="0.2">
      <c r="A202" s="79" t="s">
        <v>145</v>
      </c>
      <c r="B202" s="103" t="s">
        <v>11</v>
      </c>
      <c r="C202" s="103" t="s">
        <v>9</v>
      </c>
      <c r="D202" s="103" t="s">
        <v>112</v>
      </c>
      <c r="E202" s="213" t="s">
        <v>302</v>
      </c>
      <c r="F202" s="214" t="str">
        <f t="shared" si="103"/>
        <v xml:space="preserve"> </v>
      </c>
      <c r="G202" s="214" t="str">
        <f t="shared" si="104"/>
        <v xml:space="preserve"> </v>
      </c>
      <c r="H202" s="214" t="str">
        <f t="shared" si="105"/>
        <v xml:space="preserve"> </v>
      </c>
      <c r="I202" s="214" t="str">
        <f t="shared" si="106"/>
        <v xml:space="preserve"> </v>
      </c>
      <c r="J202" s="214" t="str">
        <f t="shared" si="107"/>
        <v xml:space="preserve"> </v>
      </c>
      <c r="K202" s="214" t="str">
        <f t="shared" si="108"/>
        <v xml:space="preserve"> </v>
      </c>
      <c r="L202" s="214" t="str">
        <f t="shared" si="109"/>
        <v xml:space="preserve"> </v>
      </c>
      <c r="M202" s="214" t="str">
        <f t="shared" si="110"/>
        <v xml:space="preserve"> </v>
      </c>
      <c r="N202" s="214" t="str">
        <f t="shared" si="111"/>
        <v xml:space="preserve"> </v>
      </c>
      <c r="O202" s="214" t="str">
        <f t="shared" si="112"/>
        <v xml:space="preserve"> </v>
      </c>
      <c r="P202" s="214" t="str">
        <f t="shared" si="113"/>
        <v xml:space="preserve"> </v>
      </c>
      <c r="Q202" s="214">
        <f t="shared" si="114"/>
        <v>1.2337962962962962E-2</v>
      </c>
      <c r="R202" s="214" t="str">
        <f t="shared" si="115"/>
        <v xml:space="preserve"> </v>
      </c>
      <c r="S202" s="214" t="str">
        <f t="shared" si="116"/>
        <v xml:space="preserve"> </v>
      </c>
      <c r="T202" s="214" t="str">
        <f t="shared" si="117"/>
        <v xml:space="preserve"> </v>
      </c>
      <c r="U202" s="214" t="str">
        <f t="shared" si="118"/>
        <v xml:space="preserve"> </v>
      </c>
      <c r="V202" s="214">
        <f t="shared" si="119"/>
        <v>1.4351851851851852E-2</v>
      </c>
      <c r="W202" s="214" t="str">
        <f t="shared" si="122"/>
        <v xml:space="preserve"> </v>
      </c>
      <c r="X202" s="92">
        <f t="shared" si="121"/>
        <v>1.2337962962962962E-2</v>
      </c>
      <c r="Y202" s="81">
        <f t="shared" si="123"/>
        <v>2</v>
      </c>
      <c r="Z202" s="98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  <c r="KC202" s="31"/>
      <c r="KD202" s="31"/>
      <c r="KE202" s="31"/>
      <c r="KF202" s="31"/>
      <c r="KG202" s="31"/>
      <c r="KH202" s="31"/>
      <c r="KI202" s="31"/>
      <c r="KJ202" s="31"/>
      <c r="KK202" s="31">
        <v>1.2337962962962962E-2</v>
      </c>
      <c r="KL202" s="31"/>
      <c r="KM202" s="31"/>
      <c r="KN202" s="31"/>
      <c r="KO202" s="31"/>
      <c r="KP202" s="31"/>
      <c r="KQ202" s="31"/>
      <c r="KR202" s="31"/>
      <c r="KS202" s="31"/>
      <c r="KT202" s="31"/>
      <c r="KU202" s="31"/>
      <c r="KV202" s="31"/>
      <c r="KW202" s="31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1"/>
      <c r="LO202" s="31"/>
      <c r="LP202" s="31"/>
      <c r="LQ202" s="31"/>
      <c r="LR202" s="31"/>
      <c r="LS202" s="31"/>
      <c r="LT202" s="31"/>
      <c r="LU202" s="31"/>
      <c r="LV202" s="31"/>
      <c r="LW202" s="31"/>
      <c r="LX202" s="31"/>
      <c r="LY202" s="31"/>
      <c r="LZ202" s="31"/>
      <c r="MA202" s="31"/>
      <c r="MB202" s="31"/>
      <c r="MC202" s="31"/>
      <c r="MD202" s="31"/>
      <c r="ME202" s="31"/>
      <c r="MF202" s="31"/>
      <c r="MG202" s="31"/>
      <c r="MH202" s="31"/>
      <c r="MI202" s="31"/>
      <c r="MJ202" s="31"/>
      <c r="MK202" s="31"/>
      <c r="ML202" s="31"/>
      <c r="MM202" s="31"/>
      <c r="MN202" s="31"/>
      <c r="MO202" s="31"/>
      <c r="MP202" s="31"/>
      <c r="MQ202" s="31"/>
      <c r="MR202" s="31"/>
      <c r="MS202" s="31"/>
      <c r="MT202" s="31"/>
      <c r="MU202" s="31"/>
      <c r="MV202" s="31"/>
      <c r="MW202" s="31"/>
      <c r="MX202" s="31"/>
      <c r="MY202" s="31"/>
      <c r="MZ202" s="31"/>
      <c r="NA202" s="31"/>
      <c r="NB202" s="31"/>
      <c r="NC202" s="31"/>
      <c r="ND202" s="31"/>
      <c r="NE202" s="31"/>
      <c r="NF202" s="31"/>
      <c r="NG202" s="31"/>
      <c r="NH202" s="31"/>
      <c r="NI202" s="31"/>
      <c r="NJ202" s="31"/>
      <c r="NK202" s="31"/>
      <c r="NL202" s="31"/>
      <c r="NM202" s="31"/>
      <c r="NN202" s="31"/>
      <c r="NO202" s="31"/>
      <c r="NP202" s="31"/>
      <c r="NQ202" s="31"/>
      <c r="NR202" s="31"/>
      <c r="NS202" s="31"/>
      <c r="NT202" s="31"/>
      <c r="NU202" s="31"/>
      <c r="NV202" s="31"/>
      <c r="NW202" s="31"/>
      <c r="NX202" s="31"/>
      <c r="NY202" s="31"/>
      <c r="NZ202" s="31"/>
      <c r="OA202" s="31"/>
      <c r="OB202" s="31"/>
      <c r="OC202" s="31"/>
      <c r="OD202" s="31"/>
      <c r="OE202" s="31"/>
      <c r="OF202" s="31"/>
      <c r="OG202" s="31"/>
      <c r="OH202" s="31"/>
      <c r="OI202" s="31"/>
      <c r="OJ202" s="31"/>
      <c r="OK202" s="31"/>
      <c r="OL202" s="31"/>
      <c r="OM202" s="31"/>
      <c r="ON202" s="31"/>
      <c r="OO202" s="31"/>
      <c r="OP202" s="31"/>
      <c r="OQ202" s="31"/>
      <c r="OR202" s="31"/>
      <c r="OS202" s="31"/>
      <c r="OT202" s="31"/>
      <c r="OU202" s="31"/>
      <c r="OV202" s="31"/>
      <c r="OW202" s="31"/>
      <c r="OX202" s="31"/>
      <c r="OY202" s="31"/>
      <c r="OZ202" s="31">
        <v>1.4351851851851852E-2</v>
      </c>
      <c r="PA202" s="31"/>
      <c r="PB202" s="31"/>
      <c r="PC202" s="31"/>
      <c r="PD202" s="31"/>
      <c r="PE202" s="31"/>
      <c r="PF202" s="31"/>
      <c r="PG202" s="31"/>
      <c r="PH202" s="31"/>
      <c r="PI202" s="31"/>
      <c r="PJ202" s="31"/>
      <c r="PK202" s="31"/>
      <c r="PL202" s="31"/>
      <c r="PM202" s="31"/>
      <c r="PN202" s="31"/>
      <c r="PO202" s="31"/>
      <c r="PP202" s="31"/>
      <c r="PQ202" s="31"/>
      <c r="PR202" s="31"/>
      <c r="PS202" s="31"/>
      <c r="PT202" s="31"/>
      <c r="PU202" s="31"/>
      <c r="PV202" s="31"/>
      <c r="PW202" s="31"/>
      <c r="PX202" s="31"/>
      <c r="PY202" s="31"/>
      <c r="PZ202" s="31"/>
      <c r="QA202" s="31"/>
      <c r="QB202" s="31"/>
      <c r="QC202" s="31"/>
      <c r="QD202" s="31"/>
      <c r="QE202" s="31"/>
      <c r="QF202" s="31"/>
      <c r="QG202" s="31"/>
      <c r="QH202" s="31"/>
      <c r="QI202" s="31"/>
      <c r="QJ202" s="31"/>
      <c r="QK202" s="31"/>
      <c r="QL202" s="31"/>
      <c r="QM202" s="31"/>
      <c r="QN202" s="31"/>
      <c r="QO202" s="31"/>
      <c r="QP202" s="31"/>
      <c r="QQ202" s="31"/>
      <c r="QR202" s="31"/>
      <c r="QS202" s="31"/>
      <c r="QT202" s="31"/>
      <c r="QU202" s="31"/>
      <c r="QV202" s="31"/>
      <c r="QW202" s="31"/>
      <c r="QX202" s="31"/>
      <c r="QY202" s="31"/>
    </row>
    <row r="203" spans="1:467" x14ac:dyDescent="0.2">
      <c r="A203" s="79" t="s">
        <v>67</v>
      </c>
      <c r="B203" s="103" t="s">
        <v>8</v>
      </c>
      <c r="C203" s="103" t="s">
        <v>325</v>
      </c>
      <c r="D203" s="103" t="s">
        <v>288</v>
      </c>
      <c r="E203" s="213" t="s">
        <v>302</v>
      </c>
      <c r="F203" s="214" t="str">
        <f t="shared" si="103"/>
        <v xml:space="preserve"> </v>
      </c>
      <c r="G203" s="214" t="str">
        <f t="shared" si="104"/>
        <v xml:space="preserve"> </v>
      </c>
      <c r="H203" s="214" t="str">
        <f t="shared" si="105"/>
        <v xml:space="preserve"> </v>
      </c>
      <c r="I203" s="214" t="str">
        <f t="shared" si="106"/>
        <v xml:space="preserve"> </v>
      </c>
      <c r="J203" s="214" t="str">
        <f t="shared" si="107"/>
        <v xml:space="preserve"> </v>
      </c>
      <c r="K203" s="214" t="str">
        <f t="shared" si="108"/>
        <v xml:space="preserve"> </v>
      </c>
      <c r="L203" s="214" t="str">
        <f t="shared" si="109"/>
        <v xml:space="preserve"> </v>
      </c>
      <c r="M203" s="214" t="str">
        <f t="shared" si="110"/>
        <v xml:space="preserve"> </v>
      </c>
      <c r="N203" s="214" t="str">
        <f t="shared" si="111"/>
        <v xml:space="preserve"> </v>
      </c>
      <c r="O203" s="214" t="str">
        <f t="shared" si="112"/>
        <v xml:space="preserve"> </v>
      </c>
      <c r="P203" s="214" t="str">
        <f t="shared" si="113"/>
        <v xml:space="preserve"> </v>
      </c>
      <c r="Q203" s="214" t="str">
        <f t="shared" si="114"/>
        <v xml:space="preserve"> </v>
      </c>
      <c r="R203" s="214" t="str">
        <f t="shared" si="115"/>
        <v xml:space="preserve"> </v>
      </c>
      <c r="S203" s="214">
        <f t="shared" si="116"/>
        <v>1.2361111111111113E-2</v>
      </c>
      <c r="T203" s="214" t="str">
        <f t="shared" si="117"/>
        <v xml:space="preserve"> </v>
      </c>
      <c r="U203" s="214" t="str">
        <f t="shared" si="118"/>
        <v xml:space="preserve"> </v>
      </c>
      <c r="V203" s="214" t="str">
        <f t="shared" si="119"/>
        <v xml:space="preserve"> </v>
      </c>
      <c r="W203" s="214" t="str">
        <f t="shared" si="122"/>
        <v xml:space="preserve"> </v>
      </c>
      <c r="X203" s="92">
        <f t="shared" si="121"/>
        <v>1.2361111111111113E-2</v>
      </c>
      <c r="Y203" s="81">
        <f t="shared" si="123"/>
        <v>1</v>
      </c>
      <c r="Z203" s="98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  <c r="KC203" s="31"/>
      <c r="KD203" s="31"/>
      <c r="KE203" s="31"/>
      <c r="KF203" s="31"/>
      <c r="KG203" s="31"/>
      <c r="KH203" s="31"/>
      <c r="KI203" s="31"/>
      <c r="KJ203" s="31"/>
      <c r="KK203" s="31"/>
      <c r="KL203" s="31"/>
      <c r="KM203" s="31"/>
      <c r="KN203" s="31"/>
      <c r="KO203" s="31"/>
      <c r="KP203" s="31"/>
      <c r="KQ203" s="31"/>
      <c r="KR203" s="31"/>
      <c r="KS203" s="31"/>
      <c r="KT203" s="31"/>
      <c r="KU203" s="31"/>
      <c r="KV203" s="31"/>
      <c r="KW203" s="31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1"/>
      <c r="LO203" s="31"/>
      <c r="LP203" s="31"/>
      <c r="LQ203" s="31">
        <v>1.2361111111111113E-2</v>
      </c>
      <c r="LR203" s="31"/>
      <c r="LS203" s="31"/>
      <c r="LT203" s="31"/>
      <c r="LU203" s="31"/>
      <c r="LV203" s="31"/>
      <c r="LW203" s="31"/>
      <c r="LX203" s="31"/>
      <c r="LY203" s="31"/>
      <c r="LZ203" s="31"/>
      <c r="MA203" s="31"/>
      <c r="MB203" s="31"/>
      <c r="MC203" s="31"/>
      <c r="MD203" s="31"/>
      <c r="ME203" s="31"/>
      <c r="MF203" s="31"/>
      <c r="MG203" s="31"/>
      <c r="MH203" s="31"/>
      <c r="MI203" s="31"/>
      <c r="MJ203" s="31"/>
      <c r="MK203" s="31"/>
      <c r="ML203" s="31"/>
      <c r="MM203" s="31"/>
      <c r="MN203" s="31"/>
      <c r="MO203" s="31"/>
      <c r="MP203" s="31"/>
      <c r="MQ203" s="31"/>
      <c r="MR203" s="31"/>
      <c r="MS203" s="31"/>
      <c r="MT203" s="31"/>
      <c r="MU203" s="31"/>
      <c r="MV203" s="31"/>
      <c r="MW203" s="31"/>
      <c r="MX203" s="31"/>
      <c r="MY203" s="31"/>
      <c r="MZ203" s="31"/>
      <c r="NA203" s="31"/>
      <c r="NB203" s="31"/>
      <c r="NC203" s="31"/>
      <c r="ND203" s="31"/>
      <c r="NE203" s="31"/>
      <c r="NF203" s="31"/>
      <c r="NG203" s="31"/>
      <c r="NH203" s="31"/>
      <c r="NI203" s="31"/>
      <c r="NJ203" s="31"/>
      <c r="NK203" s="31"/>
      <c r="NL203" s="31"/>
      <c r="NM203" s="31"/>
      <c r="NN203" s="31"/>
      <c r="NO203" s="31"/>
      <c r="NP203" s="31"/>
      <c r="NQ203" s="31"/>
      <c r="NR203" s="31"/>
      <c r="NS203" s="31"/>
      <c r="NT203" s="31"/>
      <c r="NU203" s="31"/>
      <c r="NV203" s="31"/>
      <c r="NW203" s="31"/>
      <c r="NX203" s="31"/>
      <c r="NY203" s="31"/>
      <c r="NZ203" s="31"/>
      <c r="OA203" s="31"/>
      <c r="OB203" s="31"/>
      <c r="OC203" s="31"/>
      <c r="OD203" s="31"/>
      <c r="OE203" s="31"/>
      <c r="OF203" s="31"/>
      <c r="OG203" s="31"/>
      <c r="OH203" s="31"/>
      <c r="OI203" s="31"/>
      <c r="OJ203" s="31"/>
      <c r="OK203" s="31"/>
      <c r="OL203" s="31"/>
      <c r="OM203" s="31"/>
      <c r="ON203" s="31"/>
      <c r="OO203" s="31"/>
      <c r="OP203" s="31"/>
      <c r="OQ203" s="31"/>
      <c r="OR203" s="31"/>
      <c r="OS203" s="31"/>
      <c r="OT203" s="31"/>
      <c r="OU203" s="31"/>
      <c r="OV203" s="31"/>
      <c r="OW203" s="31"/>
      <c r="OX203" s="31"/>
      <c r="OY203" s="31"/>
      <c r="OZ203" s="31"/>
      <c r="PA203" s="31"/>
      <c r="PB203" s="31"/>
      <c r="PC203" s="31"/>
      <c r="PD203" s="31"/>
      <c r="PE203" s="31"/>
      <c r="PF203" s="31"/>
      <c r="PG203" s="31"/>
      <c r="PH203" s="31"/>
      <c r="PI203" s="31"/>
      <c r="PJ203" s="31"/>
      <c r="PK203" s="31"/>
      <c r="PL203" s="31"/>
      <c r="PM203" s="31"/>
      <c r="PN203" s="31"/>
      <c r="PO203" s="31"/>
      <c r="PP203" s="31"/>
      <c r="PQ203" s="31"/>
      <c r="PR203" s="31"/>
      <c r="PS203" s="31"/>
      <c r="PT203" s="31"/>
      <c r="PU203" s="31"/>
      <c r="PV203" s="31"/>
      <c r="PW203" s="31"/>
      <c r="PX203" s="31"/>
      <c r="PY203" s="31"/>
      <c r="PZ203" s="31"/>
      <c r="QA203" s="31"/>
      <c r="QB203" s="31"/>
      <c r="QC203" s="31"/>
      <c r="QD203" s="31"/>
      <c r="QE203" s="31"/>
      <c r="QF203" s="31"/>
      <c r="QG203" s="31"/>
      <c r="QH203" s="31"/>
      <c r="QI203" s="31"/>
      <c r="QJ203" s="31"/>
      <c r="QK203" s="31"/>
      <c r="QL203" s="31"/>
      <c r="QM203" s="31"/>
      <c r="QN203" s="31"/>
      <c r="QO203" s="31"/>
      <c r="QP203" s="31"/>
      <c r="QQ203" s="31"/>
      <c r="QR203" s="31"/>
      <c r="QS203" s="31"/>
      <c r="QT203" s="31"/>
      <c r="QU203" s="31"/>
      <c r="QV203" s="31"/>
      <c r="QW203" s="31"/>
      <c r="QX203" s="31"/>
      <c r="QY203" s="31"/>
    </row>
    <row r="204" spans="1:467" x14ac:dyDescent="0.2">
      <c r="A204" s="79" t="s">
        <v>9</v>
      </c>
      <c r="B204" s="103" t="s">
        <v>112</v>
      </c>
      <c r="C204" s="103" t="s">
        <v>11</v>
      </c>
      <c r="D204" s="103" t="s">
        <v>120</v>
      </c>
      <c r="E204" s="213" t="s">
        <v>302</v>
      </c>
      <c r="F204" s="214" t="str">
        <f t="shared" si="103"/>
        <v xml:space="preserve"> </v>
      </c>
      <c r="G204" s="214" t="str">
        <f t="shared" si="104"/>
        <v xml:space="preserve"> </v>
      </c>
      <c r="H204" s="214" t="str">
        <f t="shared" si="105"/>
        <v xml:space="preserve"> </v>
      </c>
      <c r="I204" s="214" t="str">
        <f t="shared" si="106"/>
        <v xml:space="preserve"> </v>
      </c>
      <c r="J204" s="214" t="str">
        <f t="shared" si="107"/>
        <v xml:space="preserve"> </v>
      </c>
      <c r="K204" s="214" t="str">
        <f t="shared" si="108"/>
        <v xml:space="preserve"> </v>
      </c>
      <c r="L204" s="214" t="str">
        <f t="shared" si="109"/>
        <v xml:space="preserve"> </v>
      </c>
      <c r="M204" s="214" t="str">
        <f t="shared" si="110"/>
        <v xml:space="preserve"> </v>
      </c>
      <c r="N204" s="214" t="str">
        <f t="shared" si="111"/>
        <v xml:space="preserve"> </v>
      </c>
      <c r="O204" s="214" t="str">
        <f t="shared" si="112"/>
        <v xml:space="preserve"> </v>
      </c>
      <c r="P204" s="214" t="str">
        <f t="shared" si="113"/>
        <v xml:space="preserve"> </v>
      </c>
      <c r="Q204" s="214" t="str">
        <f t="shared" si="114"/>
        <v xml:space="preserve"> </v>
      </c>
      <c r="R204" s="214" t="str">
        <f t="shared" si="115"/>
        <v xml:space="preserve"> </v>
      </c>
      <c r="S204" s="214" t="str">
        <f t="shared" si="116"/>
        <v xml:space="preserve"> </v>
      </c>
      <c r="T204" s="214">
        <f t="shared" si="117"/>
        <v>1.255787037037037E-2</v>
      </c>
      <c r="U204" s="214" t="str">
        <f t="shared" si="118"/>
        <v xml:space="preserve"> </v>
      </c>
      <c r="V204" s="214" t="str">
        <f t="shared" si="119"/>
        <v xml:space="preserve"> </v>
      </c>
      <c r="W204" s="214" t="str">
        <f t="shared" si="122"/>
        <v xml:space="preserve"> </v>
      </c>
      <c r="X204" s="92">
        <f t="shared" si="121"/>
        <v>1.255787037037037E-2</v>
      </c>
      <c r="Y204" s="81">
        <f t="shared" si="123"/>
        <v>1</v>
      </c>
      <c r="Z204" s="98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>
        <v>1.255787037037037E-2</v>
      </c>
      <c r="NH204" s="31"/>
      <c r="NI204" s="31"/>
      <c r="NJ204" s="31"/>
      <c r="NK204" s="31"/>
      <c r="NL204" s="31"/>
      <c r="NM204" s="31"/>
      <c r="NN204" s="31"/>
      <c r="NO204" s="31"/>
      <c r="NP204" s="31"/>
      <c r="NQ204" s="31"/>
      <c r="NR204" s="31"/>
      <c r="NS204" s="31"/>
      <c r="NT204" s="31"/>
      <c r="NU204" s="31"/>
      <c r="NV204" s="31"/>
      <c r="NW204" s="31"/>
      <c r="NX204" s="31"/>
      <c r="NY204" s="31"/>
      <c r="NZ204" s="31"/>
      <c r="OA204" s="31"/>
      <c r="OB204" s="31"/>
      <c r="OC204" s="31"/>
      <c r="OD204" s="31"/>
      <c r="OE204" s="31"/>
      <c r="OF204" s="31"/>
      <c r="OG204" s="31"/>
      <c r="OH204" s="31"/>
      <c r="OI204" s="31"/>
      <c r="OJ204" s="31"/>
      <c r="OK204" s="31"/>
      <c r="OL204" s="31"/>
      <c r="OM204" s="31"/>
      <c r="ON204" s="31"/>
      <c r="OO204" s="31"/>
      <c r="OP204" s="31"/>
      <c r="OQ204" s="31"/>
      <c r="OR204" s="31"/>
      <c r="OS204" s="31"/>
      <c r="OT204" s="31"/>
      <c r="OU204" s="31"/>
      <c r="OV204" s="31"/>
      <c r="OW204" s="31"/>
      <c r="OX204" s="31"/>
      <c r="OY204" s="31"/>
      <c r="OZ204" s="31"/>
      <c r="PA204" s="31"/>
      <c r="PB204" s="31"/>
      <c r="PC204" s="31"/>
      <c r="PD204" s="31"/>
      <c r="PE204" s="31"/>
      <c r="PF204" s="31"/>
      <c r="PG204" s="31"/>
      <c r="PH204" s="31"/>
      <c r="PI204" s="31"/>
      <c r="PJ204" s="31"/>
      <c r="PK204" s="31"/>
      <c r="PL204" s="31"/>
      <c r="PM204" s="31"/>
      <c r="PN204" s="31"/>
      <c r="PO204" s="31"/>
      <c r="PP204" s="31"/>
      <c r="PQ204" s="31"/>
      <c r="PR204" s="31"/>
      <c r="PS204" s="31"/>
      <c r="PT204" s="31"/>
      <c r="PU204" s="31"/>
      <c r="PV204" s="31"/>
      <c r="PW204" s="31"/>
      <c r="PX204" s="31"/>
      <c r="PY204" s="31"/>
      <c r="PZ204" s="31"/>
      <c r="QA204" s="31"/>
      <c r="QB204" s="31"/>
      <c r="QC204" s="31"/>
      <c r="QD204" s="31"/>
      <c r="QE204" s="31"/>
      <c r="QF204" s="31"/>
      <c r="QG204" s="31"/>
      <c r="QH204" s="31"/>
      <c r="QI204" s="31"/>
      <c r="QJ204" s="31"/>
      <c r="QK204" s="31"/>
      <c r="QL204" s="31"/>
      <c r="QM204" s="31"/>
      <c r="QN204" s="31"/>
      <c r="QO204" s="31"/>
      <c r="QP204" s="31"/>
      <c r="QQ204" s="31"/>
      <c r="QR204" s="31"/>
      <c r="QS204" s="31"/>
      <c r="QT204" s="31"/>
      <c r="QU204" s="31"/>
      <c r="QV204" s="31"/>
      <c r="QW204" s="31"/>
      <c r="QX204" s="31"/>
      <c r="QY204" s="31"/>
    </row>
    <row r="205" spans="1:467" x14ac:dyDescent="0.2">
      <c r="A205" s="79" t="s">
        <v>6</v>
      </c>
      <c r="B205" s="103" t="s">
        <v>306</v>
      </c>
      <c r="C205" s="103" t="s">
        <v>207</v>
      </c>
      <c r="D205" s="103" t="s">
        <v>145</v>
      </c>
      <c r="E205" s="213" t="s">
        <v>302</v>
      </c>
      <c r="F205" s="214" t="str">
        <f t="shared" si="103"/>
        <v xml:space="preserve"> </v>
      </c>
      <c r="G205" s="214" t="str">
        <f t="shared" si="104"/>
        <v xml:space="preserve"> </v>
      </c>
      <c r="H205" s="214" t="str">
        <f t="shared" si="105"/>
        <v xml:space="preserve"> </v>
      </c>
      <c r="I205" s="214" t="str">
        <f t="shared" si="106"/>
        <v xml:space="preserve"> </v>
      </c>
      <c r="J205" s="214" t="str">
        <f t="shared" si="107"/>
        <v xml:space="preserve"> </v>
      </c>
      <c r="K205" s="214" t="str">
        <f t="shared" si="108"/>
        <v xml:space="preserve"> </v>
      </c>
      <c r="L205" s="214" t="str">
        <f t="shared" si="109"/>
        <v xml:space="preserve"> </v>
      </c>
      <c r="M205" s="214" t="str">
        <f t="shared" si="110"/>
        <v xml:space="preserve"> </v>
      </c>
      <c r="N205" s="214" t="str">
        <f t="shared" si="111"/>
        <v xml:space="preserve"> </v>
      </c>
      <c r="O205" s="214" t="str">
        <f t="shared" si="112"/>
        <v xml:space="preserve"> </v>
      </c>
      <c r="P205" s="214" t="str">
        <f t="shared" si="113"/>
        <v xml:space="preserve"> </v>
      </c>
      <c r="Q205" s="214" t="str">
        <f t="shared" si="114"/>
        <v xml:space="preserve"> </v>
      </c>
      <c r="R205" s="214">
        <f t="shared" si="115"/>
        <v>1.3055555555555556E-2</v>
      </c>
      <c r="S205" s="214" t="str">
        <f t="shared" si="116"/>
        <v xml:space="preserve"> </v>
      </c>
      <c r="T205" s="214" t="str">
        <f t="shared" si="117"/>
        <v xml:space="preserve"> </v>
      </c>
      <c r="U205" s="214" t="str">
        <f t="shared" si="118"/>
        <v xml:space="preserve"> </v>
      </c>
      <c r="V205" s="214" t="str">
        <f t="shared" si="119"/>
        <v xml:space="preserve"> </v>
      </c>
      <c r="W205" s="214" t="str">
        <f t="shared" si="122"/>
        <v xml:space="preserve"> </v>
      </c>
      <c r="X205" s="92">
        <f t="shared" si="121"/>
        <v>1.3055555555555556E-2</v>
      </c>
      <c r="Y205" s="81">
        <f t="shared" si="123"/>
        <v>1</v>
      </c>
      <c r="Z205" s="98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  <c r="KC205" s="31"/>
      <c r="KD205" s="31"/>
      <c r="KE205" s="31"/>
      <c r="KF205" s="31"/>
      <c r="KG205" s="31"/>
      <c r="KH205" s="31"/>
      <c r="KI205" s="31"/>
      <c r="KJ205" s="31"/>
      <c r="KK205" s="31"/>
      <c r="KL205" s="31"/>
      <c r="KM205" s="31"/>
      <c r="KN205" s="31"/>
      <c r="KO205" s="31"/>
      <c r="KP205" s="31"/>
      <c r="KQ205" s="31"/>
      <c r="KR205" s="31">
        <v>1.3055555555555556E-2</v>
      </c>
      <c r="KS205" s="31"/>
      <c r="KT205" s="31"/>
      <c r="KU205" s="31"/>
      <c r="KV205" s="31"/>
      <c r="KW205" s="31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1"/>
      <c r="LO205" s="31"/>
      <c r="LP205" s="31"/>
      <c r="LQ205" s="31"/>
      <c r="LR205" s="31"/>
      <c r="LS205" s="31"/>
      <c r="LT205" s="31"/>
      <c r="LU205" s="31"/>
      <c r="LV205" s="31"/>
      <c r="LW205" s="31"/>
      <c r="LX205" s="31"/>
      <c r="LY205" s="31"/>
      <c r="LZ205" s="31"/>
      <c r="MA205" s="31"/>
      <c r="MB205" s="31"/>
      <c r="MC205" s="31"/>
      <c r="MD205" s="31"/>
      <c r="ME205" s="31"/>
      <c r="MF205" s="31"/>
      <c r="MG205" s="31"/>
      <c r="MH205" s="31"/>
      <c r="MI205" s="31"/>
      <c r="MJ205" s="31"/>
      <c r="MK205" s="31"/>
      <c r="ML205" s="31"/>
      <c r="MM205" s="31"/>
      <c r="MN205" s="31"/>
      <c r="MO205" s="31"/>
      <c r="MP205" s="31"/>
      <c r="MQ205" s="31"/>
      <c r="MR205" s="31"/>
      <c r="MS205" s="31"/>
      <c r="MT205" s="31"/>
      <c r="MU205" s="31"/>
      <c r="MV205" s="31"/>
      <c r="MW205" s="31"/>
      <c r="MX205" s="31"/>
      <c r="MY205" s="31"/>
      <c r="MZ205" s="31"/>
      <c r="NA205" s="31"/>
      <c r="NB205" s="31"/>
      <c r="NC205" s="31"/>
      <c r="ND205" s="31"/>
      <c r="NE205" s="31"/>
      <c r="NF205" s="31"/>
      <c r="NG205" s="31"/>
      <c r="NH205" s="31"/>
      <c r="NI205" s="31"/>
      <c r="NJ205" s="31"/>
      <c r="NK205" s="31"/>
      <c r="NL205" s="31"/>
      <c r="NM205" s="31"/>
      <c r="NN205" s="31"/>
      <c r="NO205" s="31"/>
      <c r="NP205" s="31"/>
      <c r="NQ205" s="31"/>
      <c r="NR205" s="31"/>
      <c r="NS205" s="31"/>
      <c r="NT205" s="31"/>
      <c r="NU205" s="31"/>
      <c r="NV205" s="31"/>
      <c r="NW205" s="31"/>
      <c r="NX205" s="31"/>
      <c r="NY205" s="31"/>
      <c r="NZ205" s="31"/>
      <c r="OA205" s="31"/>
      <c r="OB205" s="31"/>
      <c r="OC205" s="31"/>
      <c r="OD205" s="31"/>
      <c r="OE205" s="31"/>
      <c r="OF205" s="31"/>
      <c r="OG205" s="31"/>
      <c r="OH205" s="31"/>
      <c r="OI205" s="31"/>
      <c r="OJ205" s="31"/>
      <c r="OK205" s="31"/>
      <c r="OL205" s="31"/>
      <c r="OM205" s="31"/>
      <c r="ON205" s="31"/>
      <c r="OO205" s="31"/>
      <c r="OP205" s="31"/>
      <c r="OQ205" s="31"/>
      <c r="OR205" s="31"/>
      <c r="OS205" s="31"/>
      <c r="OT205" s="31"/>
      <c r="OU205" s="31"/>
      <c r="OV205" s="31"/>
      <c r="OW205" s="31"/>
      <c r="OX205" s="31"/>
      <c r="OY205" s="31"/>
      <c r="OZ205" s="31"/>
      <c r="PA205" s="31"/>
      <c r="PB205" s="31"/>
      <c r="PC205" s="31"/>
      <c r="PD205" s="31"/>
      <c r="PE205" s="31"/>
      <c r="PF205" s="31"/>
      <c r="PG205" s="31"/>
      <c r="PH205" s="31"/>
      <c r="PI205" s="31"/>
      <c r="PJ205" s="31"/>
      <c r="PK205" s="31"/>
      <c r="PL205" s="31"/>
      <c r="PM205" s="31"/>
      <c r="PN205" s="31"/>
      <c r="PO205" s="31"/>
      <c r="PP205" s="31"/>
      <c r="PQ205" s="31"/>
      <c r="PR205" s="31"/>
      <c r="PS205" s="31"/>
      <c r="PT205" s="31"/>
      <c r="PU205" s="31"/>
      <c r="PV205" s="31"/>
      <c r="PW205" s="31"/>
      <c r="PX205" s="31"/>
      <c r="PY205" s="31"/>
      <c r="PZ205" s="31"/>
      <c r="QA205" s="31"/>
      <c r="QB205" s="31"/>
      <c r="QC205" s="31"/>
      <c r="QD205" s="31"/>
      <c r="QE205" s="31"/>
      <c r="QF205" s="31"/>
      <c r="QG205" s="31"/>
      <c r="QH205" s="31"/>
      <c r="QI205" s="31"/>
      <c r="QJ205" s="31"/>
      <c r="QK205" s="31"/>
      <c r="QL205" s="31"/>
      <c r="QM205" s="31"/>
      <c r="QN205" s="31"/>
      <c r="QO205" s="31"/>
      <c r="QP205" s="31"/>
      <c r="QQ205" s="31"/>
      <c r="QR205" s="31"/>
      <c r="QS205" s="31"/>
      <c r="QT205" s="31"/>
      <c r="QU205" s="31"/>
      <c r="QV205" s="31"/>
      <c r="QW205" s="31"/>
      <c r="QX205" s="31"/>
      <c r="QY205" s="31"/>
    </row>
    <row r="206" spans="1:467" x14ac:dyDescent="0.2">
      <c r="A206" s="79" t="s">
        <v>205</v>
      </c>
      <c r="B206" s="103" t="s">
        <v>83</v>
      </c>
      <c r="C206" s="103" t="s">
        <v>213</v>
      </c>
      <c r="D206" s="103" t="s">
        <v>122</v>
      </c>
      <c r="E206" s="213" t="s">
        <v>302</v>
      </c>
      <c r="F206" s="214" t="str">
        <f t="shared" si="103"/>
        <v xml:space="preserve"> </v>
      </c>
      <c r="G206" s="214" t="str">
        <f t="shared" ref="G206:G296" si="124">IF(ISERROR(AVERAGE(AG206:AY206))," ",AVERAGE(AG206:AY206))</f>
        <v xml:space="preserve"> </v>
      </c>
      <c r="H206" s="214" t="str">
        <f t="shared" si="105"/>
        <v xml:space="preserve"> </v>
      </c>
      <c r="I206" s="214" t="str">
        <f t="shared" si="106"/>
        <v xml:space="preserve"> </v>
      </c>
      <c r="J206" s="214" t="str">
        <f t="shared" si="107"/>
        <v xml:space="preserve"> </v>
      </c>
      <c r="K206" s="214" t="str">
        <f t="shared" si="108"/>
        <v xml:space="preserve"> </v>
      </c>
      <c r="L206" s="214" t="str">
        <f t="shared" si="109"/>
        <v xml:space="preserve"> </v>
      </c>
      <c r="M206" s="214" t="str">
        <f t="shared" si="110"/>
        <v xml:space="preserve"> </v>
      </c>
      <c r="N206" s="214" t="str">
        <f t="shared" si="111"/>
        <v xml:space="preserve"> </v>
      </c>
      <c r="O206" s="214" t="str">
        <f t="shared" si="112"/>
        <v xml:space="preserve"> </v>
      </c>
      <c r="P206" s="214" t="str">
        <f t="shared" si="113"/>
        <v xml:space="preserve"> </v>
      </c>
      <c r="Q206" s="214" t="str">
        <f t="shared" si="114"/>
        <v xml:space="preserve"> </v>
      </c>
      <c r="R206" s="214">
        <f t="shared" si="115"/>
        <v>1.3454861111111112E-2</v>
      </c>
      <c r="S206" s="214">
        <f t="shared" si="116"/>
        <v>1.4201388888888888E-2</v>
      </c>
      <c r="T206" s="214" t="str">
        <f t="shared" si="117"/>
        <v xml:space="preserve"> </v>
      </c>
      <c r="U206" s="214" t="str">
        <f t="shared" si="118"/>
        <v xml:space="preserve"> </v>
      </c>
      <c r="V206" s="214" t="str">
        <f t="shared" si="119"/>
        <v xml:space="preserve"> </v>
      </c>
      <c r="W206" s="214" t="str">
        <f t="shared" si="122"/>
        <v xml:space="preserve"> </v>
      </c>
      <c r="X206" s="92">
        <f t="shared" si="121"/>
        <v>1.3252314814814814E-2</v>
      </c>
      <c r="Y206" s="81">
        <f t="shared" si="123"/>
        <v>3</v>
      </c>
      <c r="Z206" s="98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  <c r="KC206" s="31"/>
      <c r="KD206" s="31"/>
      <c r="KE206" s="31"/>
      <c r="KF206" s="31"/>
      <c r="KG206" s="31"/>
      <c r="KH206" s="31"/>
      <c r="KI206" s="31"/>
      <c r="KJ206" s="31"/>
      <c r="KK206" s="31"/>
      <c r="KL206" s="31"/>
      <c r="KM206" s="31"/>
      <c r="KN206" s="31"/>
      <c r="KO206" s="31"/>
      <c r="KP206" s="31"/>
      <c r="KQ206" s="31"/>
      <c r="KR206" s="31"/>
      <c r="KS206" s="31"/>
      <c r="KT206" s="31"/>
      <c r="KU206" s="31"/>
      <c r="KV206" s="31"/>
      <c r="KW206" s="31"/>
      <c r="KX206" s="31"/>
      <c r="KY206" s="31"/>
      <c r="KZ206" s="31"/>
      <c r="LA206" s="31"/>
      <c r="LB206" s="31">
        <v>1.3657407407407408E-2</v>
      </c>
      <c r="LC206" s="31">
        <v>1.3252314814814814E-2</v>
      </c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1"/>
      <c r="LO206" s="31"/>
      <c r="LP206" s="31"/>
      <c r="LQ206" s="31"/>
      <c r="LR206" s="31"/>
      <c r="LS206" s="31"/>
      <c r="LT206" s="31"/>
      <c r="LU206" s="31"/>
      <c r="LV206" s="31">
        <v>1.4201388888888888E-2</v>
      </c>
      <c r="LW206" s="31"/>
      <c r="LX206" s="31"/>
      <c r="LY206" s="31"/>
      <c r="LZ206" s="31"/>
      <c r="MA206" s="31"/>
      <c r="MB206" s="31"/>
      <c r="MC206" s="31"/>
      <c r="MD206" s="31"/>
      <c r="ME206" s="31"/>
      <c r="MF206" s="31"/>
      <c r="MG206" s="31"/>
      <c r="MH206" s="31"/>
      <c r="MI206" s="31"/>
      <c r="MJ206" s="31"/>
      <c r="MK206" s="31"/>
      <c r="ML206" s="31"/>
      <c r="MM206" s="31"/>
      <c r="MN206" s="31"/>
      <c r="MO206" s="31"/>
      <c r="MP206" s="31"/>
      <c r="MQ206" s="31"/>
      <c r="MR206" s="31"/>
      <c r="MS206" s="31"/>
      <c r="MT206" s="31"/>
      <c r="MU206" s="31"/>
      <c r="MV206" s="31"/>
      <c r="MW206" s="31"/>
      <c r="MX206" s="31"/>
      <c r="MY206" s="31"/>
      <c r="MZ206" s="31"/>
      <c r="NA206" s="31"/>
      <c r="NB206" s="31"/>
      <c r="NC206" s="31"/>
      <c r="ND206" s="31"/>
      <c r="NE206" s="31"/>
      <c r="NF206" s="31"/>
      <c r="NG206" s="31"/>
      <c r="NH206" s="31"/>
      <c r="NI206" s="31"/>
      <c r="NJ206" s="31"/>
      <c r="NK206" s="31"/>
      <c r="NL206" s="31"/>
      <c r="NM206" s="31"/>
      <c r="NN206" s="31"/>
      <c r="NO206" s="31"/>
      <c r="NP206" s="31"/>
      <c r="NQ206" s="31"/>
      <c r="NR206" s="31"/>
      <c r="NS206" s="31"/>
      <c r="NT206" s="31"/>
      <c r="NU206" s="31"/>
      <c r="NV206" s="31"/>
      <c r="NW206" s="31"/>
      <c r="NX206" s="31"/>
      <c r="NY206" s="31"/>
      <c r="NZ206" s="31"/>
      <c r="OA206" s="31"/>
      <c r="OB206" s="31"/>
      <c r="OC206" s="31"/>
      <c r="OD206" s="31"/>
      <c r="OE206" s="31"/>
      <c r="OF206" s="31"/>
      <c r="OG206" s="31"/>
      <c r="OH206" s="31"/>
      <c r="OI206" s="31"/>
      <c r="OJ206" s="31"/>
      <c r="OK206" s="31"/>
      <c r="OL206" s="31"/>
      <c r="OM206" s="31"/>
      <c r="ON206" s="31"/>
      <c r="OO206" s="31"/>
      <c r="OP206" s="31"/>
      <c r="OQ206" s="31"/>
      <c r="OR206" s="31"/>
      <c r="OS206" s="31"/>
      <c r="OT206" s="31"/>
      <c r="OU206" s="31"/>
      <c r="OV206" s="31"/>
      <c r="OW206" s="31"/>
      <c r="OX206" s="31"/>
      <c r="OY206" s="31"/>
      <c r="OZ206" s="31"/>
      <c r="PA206" s="31"/>
      <c r="PB206" s="31"/>
      <c r="PC206" s="31"/>
      <c r="PD206" s="31"/>
      <c r="PE206" s="31"/>
      <c r="PF206" s="31"/>
      <c r="PG206" s="31"/>
      <c r="PH206" s="31"/>
      <c r="PI206" s="31"/>
      <c r="PJ206" s="31"/>
      <c r="PK206" s="31"/>
      <c r="PL206" s="31"/>
      <c r="PM206" s="31"/>
      <c r="PN206" s="31"/>
      <c r="PO206" s="31"/>
      <c r="PP206" s="31"/>
      <c r="PQ206" s="31"/>
      <c r="PR206" s="31"/>
      <c r="PS206" s="31"/>
      <c r="PT206" s="31"/>
      <c r="PU206" s="31"/>
      <c r="PV206" s="31"/>
      <c r="PW206" s="31"/>
      <c r="PX206" s="31"/>
      <c r="PY206" s="31"/>
      <c r="PZ206" s="31"/>
      <c r="QA206" s="31"/>
      <c r="QB206" s="31"/>
      <c r="QC206" s="31"/>
      <c r="QD206" s="31"/>
      <c r="QE206" s="31"/>
      <c r="QF206" s="31"/>
      <c r="QG206" s="31"/>
      <c r="QH206" s="31"/>
      <c r="QI206" s="31"/>
      <c r="QJ206" s="31"/>
      <c r="QK206" s="31"/>
      <c r="QL206" s="31"/>
      <c r="QM206" s="31"/>
      <c r="QN206" s="31"/>
      <c r="QO206" s="31"/>
      <c r="QP206" s="31"/>
      <c r="QQ206" s="31"/>
      <c r="QR206" s="31"/>
      <c r="QS206" s="31"/>
      <c r="QT206" s="31"/>
      <c r="QU206" s="31"/>
      <c r="QV206" s="31"/>
      <c r="QW206" s="31"/>
      <c r="QX206" s="31"/>
      <c r="QY206" s="31"/>
    </row>
    <row r="207" spans="1:467" x14ac:dyDescent="0.2">
      <c r="A207" s="79" t="s">
        <v>213</v>
      </c>
      <c r="B207" s="103" t="s">
        <v>205</v>
      </c>
      <c r="C207" s="103" t="s">
        <v>122</v>
      </c>
      <c r="D207" s="103" t="s">
        <v>123</v>
      </c>
      <c r="E207" s="213" t="s">
        <v>302</v>
      </c>
      <c r="F207" s="214" t="str">
        <f t="shared" si="103"/>
        <v xml:space="preserve"> </v>
      </c>
      <c r="G207" s="214" t="str">
        <f t="shared" si="124"/>
        <v xml:space="preserve"> </v>
      </c>
      <c r="H207" s="214" t="str">
        <f t="shared" si="105"/>
        <v xml:space="preserve"> </v>
      </c>
      <c r="I207" s="214" t="str">
        <f t="shared" si="106"/>
        <v xml:space="preserve"> </v>
      </c>
      <c r="J207" s="214" t="str">
        <f t="shared" si="107"/>
        <v xml:space="preserve"> </v>
      </c>
      <c r="K207" s="214" t="str">
        <f t="shared" si="108"/>
        <v xml:space="preserve"> </v>
      </c>
      <c r="L207" s="214" t="str">
        <f t="shared" si="109"/>
        <v xml:space="preserve"> </v>
      </c>
      <c r="M207" s="214" t="str">
        <f t="shared" si="110"/>
        <v xml:space="preserve"> </v>
      </c>
      <c r="N207" s="214" t="str">
        <f t="shared" si="111"/>
        <v xml:space="preserve"> </v>
      </c>
      <c r="O207" s="214" t="str">
        <f t="shared" si="112"/>
        <v xml:space="preserve"> </v>
      </c>
      <c r="P207" s="214" t="str">
        <f t="shared" si="113"/>
        <v xml:space="preserve"> </v>
      </c>
      <c r="Q207" s="214" t="str">
        <f t="shared" si="114"/>
        <v xml:space="preserve"> </v>
      </c>
      <c r="R207" s="214" t="str">
        <f t="shared" si="115"/>
        <v xml:space="preserve"> </v>
      </c>
      <c r="S207" s="214">
        <f t="shared" si="116"/>
        <v>1.4108796296296295E-2</v>
      </c>
      <c r="T207" s="214" t="str">
        <f t="shared" si="117"/>
        <v xml:space="preserve"> </v>
      </c>
      <c r="U207" s="214" t="str">
        <f t="shared" si="118"/>
        <v xml:space="preserve"> </v>
      </c>
      <c r="V207" s="214" t="str">
        <f t="shared" si="119"/>
        <v xml:space="preserve"> </v>
      </c>
      <c r="W207" s="214" t="str">
        <f t="shared" si="122"/>
        <v xml:space="preserve"> </v>
      </c>
      <c r="X207" s="92">
        <f t="shared" si="121"/>
        <v>1.4108796296296295E-2</v>
      </c>
      <c r="Y207" s="81">
        <f t="shared" si="123"/>
        <v>1</v>
      </c>
      <c r="Z207" s="98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  <c r="KC207" s="31"/>
      <c r="KD207" s="31"/>
      <c r="KE207" s="31"/>
      <c r="KF207" s="31"/>
      <c r="KG207" s="31"/>
      <c r="KH207" s="31"/>
      <c r="KI207" s="31"/>
      <c r="KJ207" s="31"/>
      <c r="KK207" s="31"/>
      <c r="KL207" s="31"/>
      <c r="KM207" s="31"/>
      <c r="KN207" s="31"/>
      <c r="KO207" s="31"/>
      <c r="KP207" s="31"/>
      <c r="KQ207" s="31"/>
      <c r="KR207" s="31"/>
      <c r="KS207" s="31"/>
      <c r="KT207" s="31"/>
      <c r="KU207" s="31"/>
      <c r="KV207" s="31"/>
      <c r="KW207" s="31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1"/>
      <c r="LO207" s="31"/>
      <c r="LP207" s="31"/>
      <c r="LQ207" s="31"/>
      <c r="LR207" s="31"/>
      <c r="LS207" s="31"/>
      <c r="LT207" s="31"/>
      <c r="LU207" s="31"/>
      <c r="LV207" s="31"/>
      <c r="LW207" s="31">
        <v>1.4108796296296295E-2</v>
      </c>
      <c r="LX207" s="31"/>
      <c r="LY207" s="31"/>
      <c r="LZ207" s="31"/>
      <c r="MA207" s="31"/>
      <c r="MB207" s="31"/>
      <c r="MC207" s="31"/>
      <c r="MD207" s="31"/>
      <c r="ME207" s="31"/>
      <c r="MF207" s="31"/>
      <c r="MG207" s="31"/>
      <c r="MH207" s="31"/>
      <c r="MI207" s="31"/>
      <c r="MJ207" s="31"/>
      <c r="MK207" s="31"/>
      <c r="ML207" s="31"/>
      <c r="MM207" s="31"/>
      <c r="MN207" s="31"/>
      <c r="MO207" s="31"/>
      <c r="MP207" s="31"/>
      <c r="MQ207" s="31"/>
      <c r="MR207" s="31"/>
      <c r="MS207" s="31"/>
      <c r="MT207" s="31"/>
      <c r="MU207" s="31"/>
      <c r="MV207" s="31"/>
      <c r="MW207" s="31"/>
      <c r="MX207" s="31"/>
      <c r="MY207" s="31"/>
      <c r="MZ207" s="31"/>
      <c r="NA207" s="31"/>
      <c r="NB207" s="31"/>
      <c r="NC207" s="31"/>
      <c r="ND207" s="31"/>
      <c r="NE207" s="31"/>
      <c r="NF207" s="31"/>
      <c r="NG207" s="31"/>
      <c r="NH207" s="31"/>
      <c r="NI207" s="31"/>
      <c r="NJ207" s="31"/>
      <c r="NK207" s="31"/>
      <c r="NL207" s="31"/>
      <c r="NM207" s="31"/>
      <c r="NN207" s="31"/>
      <c r="NO207" s="31"/>
      <c r="NP207" s="31"/>
      <c r="NQ207" s="31"/>
      <c r="NR207" s="31"/>
      <c r="NS207" s="31"/>
      <c r="NT207" s="31"/>
      <c r="NU207" s="31"/>
      <c r="NV207" s="31"/>
      <c r="NW207" s="31"/>
      <c r="NX207" s="31"/>
      <c r="NY207" s="31"/>
      <c r="NZ207" s="31"/>
      <c r="OA207" s="31"/>
      <c r="OB207" s="31"/>
      <c r="OC207" s="31"/>
      <c r="OD207" s="31"/>
      <c r="OE207" s="31"/>
      <c r="OF207" s="31"/>
      <c r="OG207" s="31"/>
      <c r="OH207" s="31"/>
      <c r="OI207" s="31"/>
      <c r="OJ207" s="31"/>
      <c r="OK207" s="31"/>
      <c r="OL207" s="31"/>
      <c r="OM207" s="31"/>
      <c r="ON207" s="31"/>
      <c r="OO207" s="31"/>
      <c r="OP207" s="31"/>
      <c r="OQ207" s="31"/>
      <c r="OR207" s="31"/>
      <c r="OS207" s="31"/>
      <c r="OT207" s="31"/>
      <c r="OU207" s="31"/>
      <c r="OV207" s="31"/>
      <c r="OW207" s="31"/>
      <c r="OX207" s="31"/>
      <c r="OY207" s="31"/>
      <c r="OZ207" s="31"/>
      <c r="PA207" s="31"/>
      <c r="PB207" s="31"/>
      <c r="PC207" s="31"/>
      <c r="PD207" s="31"/>
      <c r="PE207" s="31"/>
      <c r="PF207" s="31"/>
      <c r="PG207" s="31"/>
      <c r="PH207" s="31"/>
      <c r="PI207" s="31"/>
      <c r="PJ207" s="31"/>
      <c r="PK207" s="31"/>
      <c r="PL207" s="31"/>
      <c r="PM207" s="31"/>
      <c r="PN207" s="31"/>
      <c r="PO207" s="31"/>
      <c r="PP207" s="31"/>
      <c r="PQ207" s="31"/>
      <c r="PR207" s="31"/>
      <c r="PS207" s="31"/>
      <c r="PT207" s="31"/>
      <c r="PU207" s="31"/>
      <c r="PV207" s="31"/>
      <c r="PW207" s="31"/>
      <c r="PX207" s="31"/>
      <c r="PY207" s="31"/>
      <c r="PZ207" s="31"/>
      <c r="QA207" s="31"/>
      <c r="QB207" s="31"/>
      <c r="QC207" s="31"/>
      <c r="QD207" s="31"/>
      <c r="QE207" s="31"/>
      <c r="QF207" s="31"/>
      <c r="QG207" s="31"/>
      <c r="QH207" s="31"/>
      <c r="QI207" s="31"/>
      <c r="QJ207" s="31"/>
      <c r="QK207" s="31"/>
      <c r="QL207" s="31"/>
      <c r="QM207" s="31"/>
      <c r="QN207" s="31"/>
      <c r="QO207" s="31"/>
      <c r="QP207" s="31"/>
      <c r="QQ207" s="31"/>
      <c r="QR207" s="31"/>
      <c r="QS207" s="31"/>
      <c r="QT207" s="31"/>
      <c r="QU207" s="31"/>
      <c r="QV207" s="31"/>
      <c r="QW207" s="31"/>
      <c r="QX207" s="31"/>
      <c r="QY207" s="31"/>
    </row>
    <row r="208" spans="1:467" x14ac:dyDescent="0.2">
      <c r="A208" s="79" t="s">
        <v>83</v>
      </c>
      <c r="B208" s="103" t="s">
        <v>104</v>
      </c>
      <c r="C208" s="103" t="s">
        <v>361</v>
      </c>
      <c r="D208" s="103" t="s">
        <v>324</v>
      </c>
      <c r="E208" s="213" t="s">
        <v>302</v>
      </c>
      <c r="F208" s="214" t="str">
        <f t="shared" ref="F208:F212" si="125">IF(ISERROR(AVERAGE(AA208:AF208))," ",AVERAGE(AA208:AF208))</f>
        <v xml:space="preserve"> </v>
      </c>
      <c r="G208" s="214" t="str">
        <f t="shared" ref="G208:G212" si="126">IF(ISERROR(AVERAGE(AG208:AY208))," ",AVERAGE(AG208:AY208))</f>
        <v xml:space="preserve"> </v>
      </c>
      <c r="H208" s="214" t="str">
        <f t="shared" ref="H208:H212" si="127">IF(ISERROR(AVERAGE(BA208:BZ208))," ",AVERAGE(BA208:BZ208))</f>
        <v xml:space="preserve"> </v>
      </c>
      <c r="I208" s="214" t="str">
        <f t="shared" ref="I208:I212" si="128">IF(ISERROR(AVERAGE(CA208:CP208))," ",AVERAGE(CA208:CP208))</f>
        <v xml:space="preserve"> </v>
      </c>
      <c r="J208" s="214" t="str">
        <f t="shared" ref="J208:J212" si="129">IF(ISERROR(AVERAGE(CS208:DO208))," ",AVERAGE(CS208:DO208))</f>
        <v xml:space="preserve"> </v>
      </c>
      <c r="K208" s="214" t="str">
        <f t="shared" ref="K208:K212" si="130">IF(ISERROR(AVERAGE(DP208:EM208))," ",AVERAGE(DP208:EM208))</f>
        <v xml:space="preserve"> </v>
      </c>
      <c r="L208" s="214" t="str">
        <f t="shared" ref="L208:L212" si="131">IF(ISERROR(AVERAGE(EN208:FI208))," ",AVERAGE(EN208:FI208))</f>
        <v xml:space="preserve"> </v>
      </c>
      <c r="M208" s="214" t="str">
        <f t="shared" ref="M208:M212" si="132">IF(ISERROR(AVERAGE(FJ208:GI208))," ",AVERAGE(FJ208:GI208))</f>
        <v xml:space="preserve"> </v>
      </c>
      <c r="N208" s="214" t="str">
        <f t="shared" ref="N208:N212" si="133">IF(ISERROR(AVERAGE(GJ208:HI208))," ",AVERAGE(GJ208:HI208))</f>
        <v xml:space="preserve"> </v>
      </c>
      <c r="O208" s="214" t="str">
        <f t="shared" ref="O208:O212" si="134">IF(ISERROR(AVERAGE(HJ208:II208))," ",AVERAGE(HJ208:II208))</f>
        <v xml:space="preserve"> </v>
      </c>
      <c r="P208" s="214" t="str">
        <f t="shared" ref="P208:P212" si="135">IF(ISERROR(AVERAGE(IJ208:JG208))," ",AVERAGE(IJ208:JG208))</f>
        <v xml:space="preserve"> </v>
      </c>
      <c r="Q208" s="214" t="str">
        <f t="shared" ref="Q208:Q212" si="136">IF(ISERROR(AVERAGE(JI208:KK208))," ",AVERAGE(JI208:KK208))</f>
        <v xml:space="preserve"> </v>
      </c>
      <c r="R208" s="214" t="str">
        <f t="shared" ref="R208:R212" si="137">IF(ISERROR(AVERAGE(KL208:LJ208))," ",AVERAGE(KL208:LJ208))</f>
        <v xml:space="preserve"> </v>
      </c>
      <c r="S208" s="214" t="str">
        <f t="shared" ref="S208:S212" si="138">IF(ISERROR(AVERAGE(LK208:MM208))," ",AVERAGE(LK208:MM208))</f>
        <v xml:space="preserve"> </v>
      </c>
      <c r="T208" s="214" t="str">
        <f t="shared" ref="T208:T212" si="139">IF(ISERROR(AVERAGE(MM208:NN208))," ",AVERAGE(MM208:NN208))</f>
        <v xml:space="preserve"> </v>
      </c>
      <c r="U208" s="214">
        <f t="shared" ref="U208:U212" si="140">IF(ISERROR(AVERAGE(NQ208:OT208))," ",AVERAGE(NQ208:OT208))</f>
        <v>1.4340277777777776E-2</v>
      </c>
      <c r="V208" s="214" t="str">
        <f t="shared" ref="V208:V212" si="141">IF(ISERROR(AVERAGE(OU208:PV208))," ",AVERAGE(OU208:PV208))</f>
        <v xml:space="preserve"> </v>
      </c>
      <c r="W208" s="214" t="str">
        <f t="shared" si="122"/>
        <v xml:space="preserve"> </v>
      </c>
      <c r="X208" s="92">
        <f t="shared" si="121"/>
        <v>1.4340277777777776E-2</v>
      </c>
      <c r="Y208" s="81">
        <f t="shared" si="123"/>
        <v>1</v>
      </c>
      <c r="Z208" s="98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31"/>
      <c r="KK208" s="31"/>
      <c r="KL208" s="31"/>
      <c r="KM208" s="31"/>
      <c r="KN208" s="31"/>
      <c r="KO208" s="31"/>
      <c r="KP208" s="31"/>
      <c r="KQ208" s="31"/>
      <c r="KR208" s="31"/>
      <c r="KS208" s="31"/>
      <c r="KT208" s="31"/>
      <c r="KU208" s="31"/>
      <c r="KV208" s="31"/>
      <c r="KW208" s="31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1"/>
      <c r="LO208" s="31"/>
      <c r="LP208" s="31"/>
      <c r="LQ208" s="31"/>
      <c r="LR208" s="31"/>
      <c r="LS208" s="31"/>
      <c r="LT208" s="31"/>
      <c r="LU208" s="31"/>
      <c r="LV208" s="31"/>
      <c r="LW208" s="31"/>
      <c r="LX208" s="31"/>
      <c r="LY208" s="31"/>
      <c r="LZ208" s="31"/>
      <c r="MA208" s="31"/>
      <c r="MB208" s="31"/>
      <c r="MC208" s="31"/>
      <c r="MD208" s="31"/>
      <c r="ME208" s="31"/>
      <c r="MF208" s="31"/>
      <c r="MG208" s="31"/>
      <c r="MH208" s="31"/>
      <c r="MI208" s="31"/>
      <c r="MJ208" s="31"/>
      <c r="MK208" s="31"/>
      <c r="ML208" s="31"/>
      <c r="MM208" s="31"/>
      <c r="MN208" s="31"/>
      <c r="MO208" s="31"/>
      <c r="MP208" s="31"/>
      <c r="MQ208" s="31"/>
      <c r="MR208" s="31"/>
      <c r="MS208" s="31"/>
      <c r="MT208" s="31"/>
      <c r="MU208" s="31"/>
      <c r="MV208" s="31"/>
      <c r="MW208" s="31"/>
      <c r="MX208" s="31"/>
      <c r="MY208" s="31"/>
      <c r="MZ208" s="31"/>
      <c r="NA208" s="31"/>
      <c r="NB208" s="31"/>
      <c r="NC208" s="31"/>
      <c r="ND208" s="31"/>
      <c r="NE208" s="31"/>
      <c r="NF208" s="31"/>
      <c r="NG208" s="31"/>
      <c r="NH208" s="31"/>
      <c r="NI208" s="31"/>
      <c r="NJ208" s="31"/>
      <c r="NK208" s="31"/>
      <c r="NL208" s="31"/>
      <c r="NM208" s="31"/>
      <c r="NN208" s="31"/>
      <c r="NO208" s="31"/>
      <c r="NP208" s="31"/>
      <c r="NQ208" s="31"/>
      <c r="NR208" s="31"/>
      <c r="NS208" s="31"/>
      <c r="NT208" s="31"/>
      <c r="NU208" s="31"/>
      <c r="NV208" s="31"/>
      <c r="NW208" s="31"/>
      <c r="NX208" s="31"/>
      <c r="NY208" s="31"/>
      <c r="NZ208" s="31"/>
      <c r="OA208" s="31"/>
      <c r="OB208" s="31"/>
      <c r="OC208" s="31"/>
      <c r="OD208" s="31"/>
      <c r="OE208" s="31"/>
      <c r="OF208" s="31"/>
      <c r="OG208" s="31"/>
      <c r="OH208" s="31"/>
      <c r="OI208" s="31"/>
      <c r="OJ208" s="31">
        <v>1.4340277777777776E-2</v>
      </c>
      <c r="OK208" s="31"/>
      <c r="OL208" s="31"/>
      <c r="OM208" s="31"/>
      <c r="ON208" s="31"/>
      <c r="OO208" s="31"/>
      <c r="OP208" s="31"/>
      <c r="OQ208" s="31"/>
      <c r="OR208" s="31"/>
      <c r="OS208" s="31"/>
      <c r="OT208" s="31"/>
      <c r="OU208" s="31"/>
      <c r="OV208" s="31"/>
      <c r="OW208" s="31"/>
      <c r="OX208" s="31"/>
      <c r="OY208" s="31"/>
      <c r="OZ208" s="31"/>
      <c r="PA208" s="31"/>
      <c r="PB208" s="31"/>
      <c r="PC208" s="31"/>
      <c r="PD208" s="31"/>
      <c r="PE208" s="31"/>
      <c r="PF208" s="31"/>
      <c r="PG208" s="31"/>
      <c r="PH208" s="31"/>
      <c r="PI208" s="31"/>
      <c r="PJ208" s="31"/>
      <c r="PK208" s="31"/>
      <c r="PL208" s="31"/>
      <c r="PM208" s="31"/>
      <c r="PN208" s="31"/>
      <c r="PO208" s="31"/>
      <c r="PP208" s="31"/>
      <c r="PQ208" s="31"/>
      <c r="PR208" s="31"/>
      <c r="PS208" s="31"/>
      <c r="PT208" s="31"/>
      <c r="PU208" s="31"/>
      <c r="PV208" s="31"/>
      <c r="PW208" s="31"/>
      <c r="PX208" s="31"/>
      <c r="PY208" s="31"/>
      <c r="PZ208" s="31"/>
      <c r="QA208" s="31"/>
      <c r="QB208" s="31"/>
      <c r="QC208" s="31"/>
      <c r="QD208" s="31"/>
      <c r="QE208" s="31"/>
      <c r="QF208" s="31"/>
      <c r="QG208" s="31"/>
      <c r="QH208" s="31"/>
      <c r="QI208" s="31"/>
      <c r="QJ208" s="31"/>
      <c r="QK208" s="31"/>
      <c r="QL208" s="31"/>
      <c r="QM208" s="31"/>
      <c r="QN208" s="31"/>
      <c r="QO208" s="31"/>
      <c r="QP208" s="31"/>
      <c r="QQ208" s="31"/>
      <c r="QR208" s="31"/>
      <c r="QS208" s="31"/>
      <c r="QT208" s="31"/>
      <c r="QU208" s="31"/>
      <c r="QV208" s="31"/>
      <c r="QW208" s="31"/>
      <c r="QX208" s="31"/>
      <c r="QY208" s="31"/>
    </row>
    <row r="209" spans="1:467" x14ac:dyDescent="0.2">
      <c r="A209" s="79" t="s">
        <v>213</v>
      </c>
      <c r="B209" s="103" t="s">
        <v>83</v>
      </c>
      <c r="C209" s="103" t="s">
        <v>361</v>
      </c>
      <c r="D209" s="103" t="s">
        <v>377</v>
      </c>
      <c r="E209" s="213" t="s">
        <v>302</v>
      </c>
      <c r="F209" s="214" t="str">
        <f t="shared" si="125"/>
        <v xml:space="preserve"> </v>
      </c>
      <c r="G209" s="214" t="str">
        <f t="shared" si="126"/>
        <v xml:space="preserve"> </v>
      </c>
      <c r="H209" s="214" t="str">
        <f t="shared" si="127"/>
        <v xml:space="preserve"> </v>
      </c>
      <c r="I209" s="214" t="str">
        <f t="shared" si="128"/>
        <v xml:space="preserve"> </v>
      </c>
      <c r="J209" s="214" t="str">
        <f t="shared" si="129"/>
        <v xml:space="preserve"> </v>
      </c>
      <c r="K209" s="214" t="str">
        <f t="shared" si="130"/>
        <v xml:space="preserve"> </v>
      </c>
      <c r="L209" s="214" t="str">
        <f t="shared" si="131"/>
        <v xml:space="preserve"> </v>
      </c>
      <c r="M209" s="214" t="str">
        <f t="shared" si="132"/>
        <v xml:space="preserve"> </v>
      </c>
      <c r="N209" s="214" t="str">
        <f t="shared" si="133"/>
        <v xml:space="preserve"> </v>
      </c>
      <c r="O209" s="214" t="str">
        <f t="shared" si="134"/>
        <v xml:space="preserve"> </v>
      </c>
      <c r="P209" s="214" t="str">
        <f t="shared" si="135"/>
        <v xml:space="preserve"> </v>
      </c>
      <c r="Q209" s="214" t="str">
        <f t="shared" si="136"/>
        <v xml:space="preserve"> </v>
      </c>
      <c r="R209" s="214" t="str">
        <f t="shared" si="137"/>
        <v xml:space="preserve"> </v>
      </c>
      <c r="S209" s="214" t="str">
        <f t="shared" si="138"/>
        <v xml:space="preserve"> </v>
      </c>
      <c r="T209" s="214" t="str">
        <f t="shared" si="139"/>
        <v xml:space="preserve"> </v>
      </c>
      <c r="U209" s="214" t="str">
        <f t="shared" si="140"/>
        <v xml:space="preserve"> </v>
      </c>
      <c r="V209" s="214">
        <f t="shared" si="141"/>
        <v>1.4548611111111111E-2</v>
      </c>
      <c r="W209" s="214" t="str">
        <f t="shared" si="122"/>
        <v xml:space="preserve"> </v>
      </c>
      <c r="X209" s="92">
        <f t="shared" si="121"/>
        <v>1.4548611111111111E-2</v>
      </c>
      <c r="Y209" s="81">
        <f t="shared" si="123"/>
        <v>1</v>
      </c>
      <c r="Z209" s="98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/>
      <c r="KN209" s="31"/>
      <c r="KO209" s="31"/>
      <c r="KP209" s="31"/>
      <c r="KQ209" s="31"/>
      <c r="KR209" s="31"/>
      <c r="KS209" s="31"/>
      <c r="KT209" s="31"/>
      <c r="KU209" s="31"/>
      <c r="KV209" s="31"/>
      <c r="KW209" s="31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1"/>
      <c r="LO209" s="31"/>
      <c r="LP209" s="31"/>
      <c r="LQ209" s="31"/>
      <c r="LR209" s="31"/>
      <c r="LS209" s="31"/>
      <c r="LT209" s="31"/>
      <c r="LU209" s="31"/>
      <c r="LV209" s="31"/>
      <c r="LW209" s="31"/>
      <c r="LX209" s="31"/>
      <c r="LY209" s="31"/>
      <c r="LZ209" s="31"/>
      <c r="MA209" s="31"/>
      <c r="MB209" s="31"/>
      <c r="MC209" s="31"/>
      <c r="MD209" s="31"/>
      <c r="ME209" s="31"/>
      <c r="MF209" s="31"/>
      <c r="MG209" s="31"/>
      <c r="MH209" s="31"/>
      <c r="MI209" s="31"/>
      <c r="MJ209" s="31"/>
      <c r="MK209" s="31"/>
      <c r="ML209" s="31"/>
      <c r="MM209" s="31"/>
      <c r="MN209" s="31"/>
      <c r="MO209" s="31"/>
      <c r="MP209" s="31"/>
      <c r="MQ209" s="31"/>
      <c r="MR209" s="31"/>
      <c r="MS209" s="31"/>
      <c r="MT209" s="31"/>
      <c r="MU209" s="31"/>
      <c r="MV209" s="31"/>
      <c r="MW209" s="31"/>
      <c r="MX209" s="31"/>
      <c r="MY209" s="31"/>
      <c r="MZ209" s="31"/>
      <c r="NA209" s="31"/>
      <c r="NB209" s="31"/>
      <c r="NC209" s="31"/>
      <c r="ND209" s="31"/>
      <c r="NE209" s="31"/>
      <c r="NF209" s="31"/>
      <c r="NG209" s="31"/>
      <c r="NH209" s="31"/>
      <c r="NI209" s="31"/>
      <c r="NJ209" s="31"/>
      <c r="NK209" s="31"/>
      <c r="NL209" s="31"/>
      <c r="NM209" s="31"/>
      <c r="NN209" s="31"/>
      <c r="NO209" s="31"/>
      <c r="NP209" s="31"/>
      <c r="NQ209" s="31"/>
      <c r="NR209" s="31"/>
      <c r="NS209" s="31"/>
      <c r="NT209" s="31"/>
      <c r="NU209" s="31"/>
      <c r="NV209" s="31"/>
      <c r="NW209" s="31"/>
      <c r="NX209" s="31"/>
      <c r="NY209" s="31"/>
      <c r="NZ209" s="31"/>
      <c r="OA209" s="31"/>
      <c r="OB209" s="31"/>
      <c r="OC209" s="31"/>
      <c r="OD209" s="31"/>
      <c r="OE209" s="31"/>
      <c r="OF209" s="31"/>
      <c r="OG209" s="31"/>
      <c r="OH209" s="31"/>
      <c r="OI209" s="31"/>
      <c r="OJ209" s="31"/>
      <c r="OK209" s="31"/>
      <c r="OL209" s="31"/>
      <c r="OM209" s="31"/>
      <c r="ON209" s="31"/>
      <c r="OO209" s="31"/>
      <c r="OP209" s="31"/>
      <c r="OQ209" s="31"/>
      <c r="OR209" s="31"/>
      <c r="OS209" s="31"/>
      <c r="OT209" s="31"/>
      <c r="OU209" s="31"/>
      <c r="OV209" s="31"/>
      <c r="OW209" s="31"/>
      <c r="OX209" s="31"/>
      <c r="OY209" s="31"/>
      <c r="OZ209" s="31"/>
      <c r="PA209" s="31"/>
      <c r="PB209" s="31"/>
      <c r="PC209" s="31"/>
      <c r="PD209" s="31"/>
      <c r="PE209" s="31"/>
      <c r="PF209" s="31"/>
      <c r="PG209" s="31"/>
      <c r="PH209" s="31"/>
      <c r="PI209" s="31"/>
      <c r="PJ209" s="31"/>
      <c r="PK209" s="31"/>
      <c r="PL209" s="31">
        <v>1.4548611111111111E-2</v>
      </c>
      <c r="PM209" s="31"/>
      <c r="PN209" s="31"/>
      <c r="PO209" s="31"/>
      <c r="PP209" s="31"/>
      <c r="PQ209" s="31"/>
      <c r="PR209" s="31"/>
      <c r="PS209" s="31"/>
      <c r="PT209" s="31"/>
      <c r="PU209" s="31"/>
      <c r="PV209" s="31"/>
      <c r="PW209" s="31"/>
      <c r="PX209" s="31"/>
      <c r="PY209" s="31"/>
      <c r="PZ209" s="31"/>
      <c r="QA209" s="31"/>
      <c r="QB209" s="31"/>
      <c r="QC209" s="31"/>
      <c r="QD209" s="31"/>
      <c r="QE209" s="31"/>
      <c r="QF209" s="31"/>
      <c r="QG209" s="31"/>
      <c r="QH209" s="31"/>
      <c r="QI209" s="31"/>
      <c r="QJ209" s="31"/>
      <c r="QK209" s="31"/>
      <c r="QL209" s="31"/>
      <c r="QM209" s="31"/>
      <c r="QN209" s="31"/>
      <c r="QO209" s="31"/>
      <c r="QP209" s="31"/>
      <c r="QQ209" s="31"/>
      <c r="QR209" s="31"/>
      <c r="QS209" s="31"/>
      <c r="QT209" s="31"/>
      <c r="QU209" s="31"/>
      <c r="QV209" s="31"/>
      <c r="QW209" s="31"/>
      <c r="QX209" s="31"/>
      <c r="QY209" s="31"/>
    </row>
    <row r="210" spans="1:467" x14ac:dyDescent="0.2">
      <c r="A210" s="79" t="s">
        <v>213</v>
      </c>
      <c r="B210" s="103" t="s">
        <v>324</v>
      </c>
      <c r="C210" s="103" t="s">
        <v>393</v>
      </c>
      <c r="D210" s="103" t="s">
        <v>361</v>
      </c>
      <c r="E210" s="213" t="s">
        <v>302</v>
      </c>
      <c r="F210" s="214" t="str">
        <f t="shared" ref="F210" si="142">IF(ISERROR(AVERAGE(AA210:AF210))," ",AVERAGE(AA210:AF210))</f>
        <v xml:space="preserve"> </v>
      </c>
      <c r="G210" s="214" t="str">
        <f t="shared" ref="G210" si="143">IF(ISERROR(AVERAGE(AG210:AY210))," ",AVERAGE(AG210:AY210))</f>
        <v xml:space="preserve"> </v>
      </c>
      <c r="H210" s="214" t="str">
        <f t="shared" ref="H210" si="144">IF(ISERROR(AVERAGE(BA210:BZ210))," ",AVERAGE(BA210:BZ210))</f>
        <v xml:space="preserve"> </v>
      </c>
      <c r="I210" s="214" t="str">
        <f t="shared" ref="I210" si="145">IF(ISERROR(AVERAGE(CA210:CP210))," ",AVERAGE(CA210:CP210))</f>
        <v xml:space="preserve"> </v>
      </c>
      <c r="J210" s="214" t="str">
        <f t="shared" ref="J210" si="146">IF(ISERROR(AVERAGE(CS210:DO210))," ",AVERAGE(CS210:DO210))</f>
        <v xml:space="preserve"> </v>
      </c>
      <c r="K210" s="214" t="str">
        <f t="shared" ref="K210" si="147">IF(ISERROR(AVERAGE(DP210:EM210))," ",AVERAGE(DP210:EM210))</f>
        <v xml:space="preserve"> </v>
      </c>
      <c r="L210" s="214" t="str">
        <f t="shared" ref="L210" si="148">IF(ISERROR(AVERAGE(EN210:FI210))," ",AVERAGE(EN210:FI210))</f>
        <v xml:space="preserve"> </v>
      </c>
      <c r="M210" s="214" t="str">
        <f t="shared" ref="M210" si="149">IF(ISERROR(AVERAGE(FJ210:GI210))," ",AVERAGE(FJ210:GI210))</f>
        <v xml:space="preserve"> </v>
      </c>
      <c r="N210" s="214" t="str">
        <f t="shared" ref="N210" si="150">IF(ISERROR(AVERAGE(GJ210:HI210))," ",AVERAGE(GJ210:HI210))</f>
        <v xml:space="preserve"> </v>
      </c>
      <c r="O210" s="214" t="str">
        <f t="shared" ref="O210" si="151">IF(ISERROR(AVERAGE(HJ210:II210))," ",AVERAGE(HJ210:II210))</f>
        <v xml:space="preserve"> </v>
      </c>
      <c r="P210" s="214" t="str">
        <f t="shared" ref="P210" si="152">IF(ISERROR(AVERAGE(IJ210:JG210))," ",AVERAGE(IJ210:JG210))</f>
        <v xml:space="preserve"> </v>
      </c>
      <c r="Q210" s="214" t="str">
        <f t="shared" ref="Q210" si="153">IF(ISERROR(AVERAGE(JI210:KK210))," ",AVERAGE(JI210:KK210))</f>
        <v xml:space="preserve"> </v>
      </c>
      <c r="R210" s="214" t="str">
        <f t="shared" ref="R210" si="154">IF(ISERROR(AVERAGE(KL210:LJ210))," ",AVERAGE(KL210:LJ210))</f>
        <v xml:space="preserve"> </v>
      </c>
      <c r="S210" s="214" t="str">
        <f t="shared" ref="S210" si="155">IF(ISERROR(AVERAGE(LK210:MM210))," ",AVERAGE(LK210:MM210))</f>
        <v xml:space="preserve"> </v>
      </c>
      <c r="T210" s="214" t="str">
        <f t="shared" ref="T210" si="156">IF(ISERROR(AVERAGE(MM210:NN210))," ",AVERAGE(MM210:NN210))</f>
        <v xml:space="preserve"> </v>
      </c>
      <c r="U210" s="214" t="str">
        <f t="shared" ref="U210" si="157">IF(ISERROR(AVERAGE(NQ210:OT210))," ",AVERAGE(NQ210:OT210))</f>
        <v xml:space="preserve"> </v>
      </c>
      <c r="V210" s="214" t="str">
        <f t="shared" ref="V210" si="158">IF(ISERROR(AVERAGE(OU210:PV210))," ",AVERAGE(OU210:PV210))</f>
        <v xml:space="preserve"> </v>
      </c>
      <c r="W210" s="214">
        <f t="shared" si="122"/>
        <v>1.3946759259259258E-2</v>
      </c>
      <c r="X210" s="92">
        <f t="shared" si="121"/>
        <v>1.3946759259259258E-2</v>
      </c>
      <c r="Y210" s="81">
        <f t="shared" si="123"/>
        <v>1</v>
      </c>
      <c r="Z210" s="98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1"/>
      <c r="KP210" s="31"/>
      <c r="KQ210" s="31"/>
      <c r="KR210" s="31"/>
      <c r="KS210" s="31"/>
      <c r="KT210" s="31"/>
      <c r="KU210" s="31"/>
      <c r="KV210" s="31"/>
      <c r="KW210" s="31"/>
      <c r="KX210" s="31"/>
      <c r="KY210" s="31"/>
      <c r="KZ210" s="31"/>
      <c r="LA210" s="31"/>
      <c r="LB210" s="31"/>
      <c r="LC210" s="31"/>
      <c r="LD210" s="31"/>
      <c r="LE210" s="31"/>
      <c r="LF210" s="31"/>
      <c r="LG210" s="31"/>
      <c r="LH210" s="31"/>
      <c r="LI210" s="31"/>
      <c r="LJ210" s="31"/>
      <c r="LK210" s="31"/>
      <c r="LL210" s="31"/>
      <c r="LM210" s="31"/>
      <c r="LN210" s="31"/>
      <c r="LO210" s="31"/>
      <c r="LP210" s="31"/>
      <c r="LQ210" s="31"/>
      <c r="LR210" s="31"/>
      <c r="LS210" s="31"/>
      <c r="LT210" s="31"/>
      <c r="LU210" s="31"/>
      <c r="LV210" s="31"/>
      <c r="LW210" s="31"/>
      <c r="LX210" s="31"/>
      <c r="LY210" s="31"/>
      <c r="LZ210" s="31"/>
      <c r="MA210" s="31"/>
      <c r="MB210" s="31"/>
      <c r="MC210" s="31"/>
      <c r="MD210" s="31"/>
      <c r="ME210" s="31"/>
      <c r="MF210" s="31"/>
      <c r="MG210" s="31"/>
      <c r="MH210" s="31"/>
      <c r="MI210" s="31"/>
      <c r="MJ210" s="31"/>
      <c r="MK210" s="31"/>
      <c r="ML210" s="31"/>
      <c r="MM210" s="31"/>
      <c r="MN210" s="31"/>
      <c r="MO210" s="31"/>
      <c r="MP210" s="31"/>
      <c r="MQ210" s="31"/>
      <c r="MR210" s="31"/>
      <c r="MS210" s="31"/>
      <c r="MT210" s="31"/>
      <c r="MU210" s="31"/>
      <c r="MV210" s="31"/>
      <c r="MW210" s="31"/>
      <c r="MX210" s="31"/>
      <c r="MY210" s="31"/>
      <c r="MZ210" s="31"/>
      <c r="NA210" s="31"/>
      <c r="NB210" s="31"/>
      <c r="NC210" s="31"/>
      <c r="ND210" s="31"/>
      <c r="NE210" s="31"/>
      <c r="NF210" s="31"/>
      <c r="NG210" s="31"/>
      <c r="NH210" s="31"/>
      <c r="NI210" s="31"/>
      <c r="NJ210" s="31"/>
      <c r="NK210" s="31"/>
      <c r="NL210" s="31"/>
      <c r="NM210" s="31"/>
      <c r="NN210" s="31"/>
      <c r="NO210" s="31"/>
      <c r="NP210" s="31"/>
      <c r="NQ210" s="31"/>
      <c r="NR210" s="31"/>
      <c r="NS210" s="31"/>
      <c r="NT210" s="31"/>
      <c r="NU210" s="31"/>
      <c r="NV210" s="31"/>
      <c r="NW210" s="31"/>
      <c r="NX210" s="31"/>
      <c r="NY210" s="31"/>
      <c r="NZ210" s="31"/>
      <c r="OA210" s="31"/>
      <c r="OB210" s="31"/>
      <c r="OC210" s="31"/>
      <c r="OD210" s="31"/>
      <c r="OE210" s="31"/>
      <c r="OF210" s="31"/>
      <c r="OG210" s="31"/>
      <c r="OH210" s="31"/>
      <c r="OI210" s="31"/>
      <c r="OJ210" s="31"/>
      <c r="OK210" s="31"/>
      <c r="OL210" s="31"/>
      <c r="OM210" s="31"/>
      <c r="ON210" s="31"/>
      <c r="OO210" s="31"/>
      <c r="OP210" s="31"/>
      <c r="OQ210" s="31"/>
      <c r="OR210" s="31"/>
      <c r="OS210" s="31"/>
      <c r="OT210" s="31"/>
      <c r="OU210" s="31"/>
      <c r="OV210" s="31"/>
      <c r="OW210" s="31"/>
      <c r="OX210" s="31"/>
      <c r="OY210" s="31"/>
      <c r="OZ210" s="31"/>
      <c r="PA210" s="31"/>
      <c r="PB210" s="31"/>
      <c r="PC210" s="31"/>
      <c r="PD210" s="31"/>
      <c r="PE210" s="31"/>
      <c r="PF210" s="31"/>
      <c r="PG210" s="31"/>
      <c r="PH210" s="31"/>
      <c r="PI210" s="31"/>
      <c r="PJ210" s="31"/>
      <c r="PK210" s="31"/>
      <c r="PL210" s="31"/>
      <c r="PM210" s="31"/>
      <c r="PN210" s="31"/>
      <c r="PO210" s="31"/>
      <c r="PP210" s="31"/>
      <c r="PQ210" s="31"/>
      <c r="PR210" s="31"/>
      <c r="PS210" s="31"/>
      <c r="PT210" s="31"/>
      <c r="PU210" s="31"/>
      <c r="PV210" s="31"/>
      <c r="PW210" s="31"/>
      <c r="PX210" s="31"/>
      <c r="PY210" s="31"/>
      <c r="PZ210" s="31"/>
      <c r="QA210" s="31"/>
      <c r="QB210" s="31"/>
      <c r="QC210" s="31"/>
      <c r="QD210" s="31"/>
      <c r="QE210" s="31"/>
      <c r="QF210" s="31"/>
      <c r="QG210" s="31"/>
      <c r="QH210" s="31"/>
      <c r="QI210" s="31"/>
      <c r="QJ210" s="31"/>
      <c r="QK210" s="31"/>
      <c r="QL210" s="31"/>
      <c r="QM210" s="31"/>
      <c r="QN210" s="31"/>
      <c r="QO210" s="31"/>
      <c r="QP210" s="31"/>
      <c r="QQ210" s="31">
        <v>1.3946759259259258E-2</v>
      </c>
      <c r="QR210" s="31"/>
      <c r="QS210" s="31"/>
      <c r="QT210" s="31"/>
      <c r="QU210" s="31"/>
      <c r="QV210" s="31"/>
      <c r="QW210" s="31"/>
      <c r="QX210" s="31"/>
      <c r="QY210" s="31"/>
    </row>
    <row r="211" spans="1:467" x14ac:dyDescent="0.2">
      <c r="A211" s="79"/>
      <c r="B211" s="103"/>
      <c r="C211" s="103"/>
      <c r="D211" s="103"/>
      <c r="E211" s="213" t="s">
        <v>302</v>
      </c>
      <c r="F211" s="214" t="str">
        <f t="shared" si="125"/>
        <v xml:space="preserve"> </v>
      </c>
      <c r="G211" s="214" t="str">
        <f t="shared" si="126"/>
        <v xml:space="preserve"> </v>
      </c>
      <c r="H211" s="214" t="str">
        <f t="shared" si="127"/>
        <v xml:space="preserve"> </v>
      </c>
      <c r="I211" s="214" t="str">
        <f t="shared" si="128"/>
        <v xml:space="preserve"> </v>
      </c>
      <c r="J211" s="214" t="str">
        <f t="shared" si="129"/>
        <v xml:space="preserve"> </v>
      </c>
      <c r="K211" s="214" t="str">
        <f t="shared" si="130"/>
        <v xml:space="preserve"> </v>
      </c>
      <c r="L211" s="214" t="str">
        <f t="shared" si="131"/>
        <v xml:space="preserve"> </v>
      </c>
      <c r="M211" s="214" t="str">
        <f t="shared" si="132"/>
        <v xml:space="preserve"> </v>
      </c>
      <c r="N211" s="214" t="str">
        <f t="shared" si="133"/>
        <v xml:space="preserve"> </v>
      </c>
      <c r="O211" s="214" t="str">
        <f t="shared" si="134"/>
        <v xml:space="preserve"> </v>
      </c>
      <c r="P211" s="214" t="str">
        <f t="shared" si="135"/>
        <v xml:space="preserve"> </v>
      </c>
      <c r="Q211" s="214" t="str">
        <f t="shared" si="136"/>
        <v xml:space="preserve"> </v>
      </c>
      <c r="R211" s="214" t="str">
        <f t="shared" si="137"/>
        <v xml:space="preserve"> </v>
      </c>
      <c r="S211" s="214" t="str">
        <f t="shared" si="138"/>
        <v xml:space="preserve"> </v>
      </c>
      <c r="T211" s="214" t="str">
        <f t="shared" si="139"/>
        <v xml:space="preserve"> </v>
      </c>
      <c r="U211" s="214" t="str">
        <f t="shared" si="140"/>
        <v xml:space="preserve"> </v>
      </c>
      <c r="V211" s="214" t="str">
        <f t="shared" si="141"/>
        <v xml:space="preserve"> </v>
      </c>
      <c r="W211" s="214" t="str">
        <f t="shared" si="122"/>
        <v xml:space="preserve"> </v>
      </c>
      <c r="X211" s="92" t="str">
        <f t="shared" si="121"/>
        <v xml:space="preserve"> </v>
      </c>
      <c r="Y211" s="81">
        <f t="shared" si="123"/>
        <v>0</v>
      </c>
      <c r="Z211" s="98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  <c r="NN211" s="31"/>
      <c r="NO211" s="31"/>
      <c r="NP211" s="31"/>
      <c r="NQ211" s="31"/>
      <c r="NR211" s="31"/>
      <c r="NS211" s="31"/>
      <c r="NT211" s="31"/>
      <c r="NU211" s="31"/>
      <c r="NV211" s="31"/>
      <c r="NW211" s="31"/>
      <c r="NX211" s="31"/>
      <c r="NY211" s="31"/>
      <c r="NZ211" s="31"/>
      <c r="OA211" s="31"/>
      <c r="OB211" s="31"/>
      <c r="OC211" s="31"/>
      <c r="OD211" s="31"/>
      <c r="OE211" s="31"/>
      <c r="OF211" s="31"/>
      <c r="OG211" s="31"/>
      <c r="OH211" s="31"/>
      <c r="OI211" s="31"/>
      <c r="OJ211" s="31"/>
      <c r="OK211" s="31"/>
      <c r="OL211" s="31"/>
      <c r="OM211" s="31"/>
      <c r="ON211" s="31"/>
      <c r="OO211" s="31"/>
      <c r="OP211" s="31"/>
      <c r="OQ211" s="31"/>
      <c r="OR211" s="31"/>
      <c r="OS211" s="31"/>
      <c r="OT211" s="31"/>
      <c r="OU211" s="31"/>
      <c r="OV211" s="31"/>
      <c r="OW211" s="31"/>
      <c r="OX211" s="31"/>
      <c r="OY211" s="31"/>
      <c r="OZ211" s="31"/>
      <c r="PA211" s="31"/>
      <c r="PB211" s="31"/>
      <c r="PC211" s="31"/>
      <c r="PD211" s="31"/>
      <c r="PE211" s="31"/>
      <c r="PF211" s="31"/>
      <c r="PG211" s="31"/>
      <c r="PH211" s="31"/>
      <c r="PI211" s="31"/>
      <c r="PJ211" s="31"/>
      <c r="PK211" s="31"/>
      <c r="PL211" s="31"/>
      <c r="PM211" s="31"/>
      <c r="PN211" s="31"/>
      <c r="PO211" s="31"/>
      <c r="PP211" s="31"/>
      <c r="PQ211" s="31"/>
      <c r="PR211" s="31"/>
      <c r="PS211" s="31"/>
      <c r="PT211" s="31"/>
      <c r="PU211" s="31"/>
      <c r="PV211" s="31"/>
      <c r="PW211" s="31"/>
      <c r="PX211" s="31"/>
      <c r="PY211" s="31"/>
      <c r="PZ211" s="31"/>
      <c r="QA211" s="31"/>
      <c r="QB211" s="31"/>
      <c r="QC211" s="31"/>
      <c r="QD211" s="31"/>
      <c r="QE211" s="31"/>
      <c r="QF211" s="31"/>
      <c r="QG211" s="31"/>
      <c r="QH211" s="31"/>
      <c r="QI211" s="31"/>
      <c r="QJ211" s="31"/>
      <c r="QK211" s="31"/>
      <c r="QL211" s="31"/>
      <c r="QM211" s="31"/>
      <c r="QN211" s="31"/>
      <c r="QO211" s="31"/>
      <c r="QP211" s="31"/>
      <c r="QQ211" s="31"/>
      <c r="QR211" s="31"/>
      <c r="QS211" s="31"/>
      <c r="QT211" s="31"/>
      <c r="QU211" s="31"/>
      <c r="QV211" s="31"/>
      <c r="QW211" s="31"/>
      <c r="QX211" s="31"/>
      <c r="QY211" s="31"/>
    </row>
    <row r="212" spans="1:467" x14ac:dyDescent="0.2">
      <c r="A212" s="79" t="s">
        <v>145</v>
      </c>
      <c r="B212" s="103" t="s">
        <v>231</v>
      </c>
      <c r="C212" s="103" t="s">
        <v>11</v>
      </c>
      <c r="D212" s="103" t="s">
        <v>132</v>
      </c>
      <c r="E212" s="213" t="s">
        <v>302</v>
      </c>
      <c r="F212" s="214" t="str">
        <f t="shared" si="125"/>
        <v xml:space="preserve"> </v>
      </c>
      <c r="G212" s="214" t="str">
        <f t="shared" si="126"/>
        <v xml:space="preserve"> </v>
      </c>
      <c r="H212" s="214" t="str">
        <f t="shared" si="127"/>
        <v xml:space="preserve"> </v>
      </c>
      <c r="I212" s="214" t="str">
        <f t="shared" si="128"/>
        <v xml:space="preserve"> </v>
      </c>
      <c r="J212" s="214" t="str">
        <f t="shared" si="129"/>
        <v xml:space="preserve"> </v>
      </c>
      <c r="K212" s="214" t="str">
        <f t="shared" si="130"/>
        <v xml:space="preserve"> </v>
      </c>
      <c r="L212" s="214" t="str">
        <f t="shared" si="131"/>
        <v xml:space="preserve"> </v>
      </c>
      <c r="M212" s="214" t="str">
        <f t="shared" si="132"/>
        <v xml:space="preserve"> </v>
      </c>
      <c r="N212" s="214" t="str">
        <f t="shared" si="133"/>
        <v xml:space="preserve"> </v>
      </c>
      <c r="O212" s="214" t="str">
        <f t="shared" si="134"/>
        <v xml:space="preserve"> </v>
      </c>
      <c r="P212" s="214" t="str">
        <f t="shared" si="135"/>
        <v xml:space="preserve"> </v>
      </c>
      <c r="Q212" s="214" t="str">
        <f t="shared" si="136"/>
        <v xml:space="preserve"> </v>
      </c>
      <c r="R212" s="214" t="str">
        <f t="shared" si="137"/>
        <v xml:space="preserve"> </v>
      </c>
      <c r="S212" s="214" t="str">
        <f t="shared" si="138"/>
        <v xml:space="preserve"> </v>
      </c>
      <c r="T212" s="214" t="str">
        <f t="shared" si="139"/>
        <v xml:space="preserve"> </v>
      </c>
      <c r="U212" s="214" t="str">
        <f t="shared" si="140"/>
        <v xml:space="preserve"> </v>
      </c>
      <c r="V212" s="214">
        <f t="shared" si="141"/>
        <v>1.3020833333333334E-2</v>
      </c>
      <c r="W212" s="214">
        <f t="shared" si="122"/>
        <v>1.3113425925925926E-2</v>
      </c>
      <c r="X212" s="92">
        <f t="shared" si="121"/>
        <v>1.3020833333333334E-2</v>
      </c>
      <c r="Y212" s="81">
        <f t="shared" si="123"/>
        <v>2</v>
      </c>
      <c r="Z212" s="98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>
        <v>1.3020833333333334E-2</v>
      </c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1"/>
      <c r="PW212" s="31"/>
      <c r="PX212" s="31"/>
      <c r="PY212" s="31"/>
      <c r="PZ212" s="31"/>
      <c r="QA212" s="31"/>
      <c r="QB212" s="31"/>
      <c r="QC212" s="31"/>
      <c r="QD212" s="31"/>
      <c r="QE212" s="31"/>
      <c r="QF212" s="31"/>
      <c r="QG212" s="31"/>
      <c r="QH212" s="31"/>
      <c r="QI212" s="31"/>
      <c r="QJ212" s="31"/>
      <c r="QK212" s="31"/>
      <c r="QL212" s="31"/>
      <c r="QM212" s="31">
        <v>1.3113425925925926E-2</v>
      </c>
      <c r="QN212" s="31"/>
      <c r="QO212" s="31"/>
      <c r="QP212" s="31"/>
      <c r="QQ212" s="31"/>
      <c r="QR212" s="31"/>
      <c r="QS212" s="31"/>
      <c r="QT212" s="31"/>
      <c r="QU212" s="31"/>
      <c r="QV212" s="31"/>
      <c r="QW212" s="31"/>
      <c r="QX212" s="31"/>
      <c r="QY212" s="31"/>
    </row>
    <row r="213" spans="1:467" x14ac:dyDescent="0.2">
      <c r="A213" s="79" t="s">
        <v>145</v>
      </c>
      <c r="B213" s="103" t="s">
        <v>231</v>
      </c>
      <c r="C213" s="103" t="s">
        <v>112</v>
      </c>
      <c r="D213" s="103" t="s">
        <v>132</v>
      </c>
      <c r="E213" s="213" t="s">
        <v>302</v>
      </c>
      <c r="F213" s="214" t="str">
        <f t="shared" si="103"/>
        <v xml:space="preserve"> </v>
      </c>
      <c r="G213" s="214" t="str">
        <f t="shared" si="124"/>
        <v xml:space="preserve"> </v>
      </c>
      <c r="H213" s="214" t="str">
        <f t="shared" si="105"/>
        <v xml:space="preserve"> </v>
      </c>
      <c r="I213" s="214" t="str">
        <f t="shared" si="106"/>
        <v xml:space="preserve"> </v>
      </c>
      <c r="J213" s="214" t="str">
        <f t="shared" si="107"/>
        <v xml:space="preserve"> </v>
      </c>
      <c r="K213" s="214" t="str">
        <f t="shared" si="108"/>
        <v xml:space="preserve"> </v>
      </c>
      <c r="L213" s="214" t="str">
        <f t="shared" si="109"/>
        <v xml:space="preserve"> </v>
      </c>
      <c r="M213" s="214" t="str">
        <f t="shared" si="110"/>
        <v xml:space="preserve"> </v>
      </c>
      <c r="N213" s="214" t="str">
        <f t="shared" si="111"/>
        <v xml:space="preserve"> </v>
      </c>
      <c r="O213" s="214" t="str">
        <f t="shared" si="112"/>
        <v xml:space="preserve"> </v>
      </c>
      <c r="P213" s="214" t="str">
        <f t="shared" si="113"/>
        <v xml:space="preserve"> </v>
      </c>
      <c r="Q213" s="214" t="str">
        <f t="shared" si="114"/>
        <v xml:space="preserve"> </v>
      </c>
      <c r="R213" s="214" t="str">
        <f t="shared" si="115"/>
        <v xml:space="preserve"> </v>
      </c>
      <c r="S213" s="214" t="str">
        <f t="shared" si="116"/>
        <v xml:space="preserve"> </v>
      </c>
      <c r="T213" s="214" t="str">
        <f t="shared" si="117"/>
        <v xml:space="preserve"> </v>
      </c>
      <c r="U213" s="214" t="str">
        <f t="shared" si="118"/>
        <v xml:space="preserve"> </v>
      </c>
      <c r="V213" s="214">
        <f t="shared" si="119"/>
        <v>1.3043981481481483E-2</v>
      </c>
      <c r="W213" s="214" t="str">
        <f t="shared" si="122"/>
        <v xml:space="preserve"> </v>
      </c>
      <c r="X213" s="92">
        <f t="shared" si="121"/>
        <v>1.3043981481481483E-2</v>
      </c>
      <c r="Y213" s="81">
        <f t="shared" si="123"/>
        <v>1</v>
      </c>
      <c r="Z213" s="98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1"/>
      <c r="KP213" s="31"/>
      <c r="KQ213" s="31"/>
      <c r="KR213" s="31"/>
      <c r="KS213" s="31"/>
      <c r="KT213" s="31"/>
      <c r="KU213" s="31"/>
      <c r="KV213" s="31"/>
      <c r="KW213" s="31"/>
      <c r="KX213" s="31"/>
      <c r="KY213" s="31"/>
      <c r="KZ213" s="31"/>
      <c r="LA213" s="31"/>
      <c r="LB213" s="31"/>
      <c r="LC213" s="31"/>
      <c r="LD213" s="31"/>
      <c r="LE213" s="31"/>
      <c r="LF213" s="31"/>
      <c r="LG213" s="31"/>
      <c r="LH213" s="31"/>
      <c r="LI213" s="31"/>
      <c r="LJ213" s="31"/>
      <c r="LK213" s="31"/>
      <c r="LL213" s="31"/>
      <c r="LM213" s="31"/>
      <c r="LN213" s="31"/>
      <c r="LO213" s="31"/>
      <c r="LP213" s="31"/>
      <c r="LQ213" s="31"/>
      <c r="LR213" s="31"/>
      <c r="LS213" s="31"/>
      <c r="LT213" s="31"/>
      <c r="LU213" s="31"/>
      <c r="LV213" s="31"/>
      <c r="LW213" s="31"/>
      <c r="LX213" s="31"/>
      <c r="LY213" s="31"/>
      <c r="LZ213" s="31"/>
      <c r="MA213" s="31"/>
      <c r="MB213" s="31"/>
      <c r="MC213" s="31"/>
      <c r="MD213" s="31"/>
      <c r="ME213" s="31"/>
      <c r="MF213" s="31"/>
      <c r="MG213" s="31"/>
      <c r="MH213" s="31"/>
      <c r="MI213" s="31"/>
      <c r="MJ213" s="31"/>
      <c r="MK213" s="31"/>
      <c r="ML213" s="31"/>
      <c r="MM213" s="31"/>
      <c r="MN213" s="31"/>
      <c r="MO213" s="31"/>
      <c r="MP213" s="31"/>
      <c r="MQ213" s="31"/>
      <c r="MR213" s="31"/>
      <c r="MS213" s="31"/>
      <c r="MT213" s="31"/>
      <c r="MU213" s="31"/>
      <c r="MV213" s="31"/>
      <c r="MW213" s="31"/>
      <c r="MX213" s="31"/>
      <c r="MY213" s="31"/>
      <c r="MZ213" s="31"/>
      <c r="NA213" s="31"/>
      <c r="NB213" s="31"/>
      <c r="NC213" s="31"/>
      <c r="ND213" s="31"/>
      <c r="NE213" s="31"/>
      <c r="NF213" s="31"/>
      <c r="NG213" s="31"/>
      <c r="NH213" s="31"/>
      <c r="NI213" s="31"/>
      <c r="NJ213" s="31"/>
      <c r="NK213" s="31"/>
      <c r="NL213" s="31"/>
      <c r="NM213" s="31"/>
      <c r="NN213" s="31"/>
      <c r="NO213" s="31"/>
      <c r="NP213" s="31"/>
      <c r="NQ213" s="31"/>
      <c r="NR213" s="31"/>
      <c r="NS213" s="31"/>
      <c r="NT213" s="31"/>
      <c r="NU213" s="31"/>
      <c r="NV213" s="31"/>
      <c r="NW213" s="31"/>
      <c r="NX213" s="31"/>
      <c r="NY213" s="31"/>
      <c r="NZ213" s="31"/>
      <c r="OA213" s="31"/>
      <c r="OB213" s="31"/>
      <c r="OC213" s="31"/>
      <c r="OD213" s="31"/>
      <c r="OE213" s="31"/>
      <c r="OF213" s="31"/>
      <c r="OG213" s="31"/>
      <c r="OH213" s="31"/>
      <c r="OI213" s="31"/>
      <c r="OJ213" s="31"/>
      <c r="OK213" s="31"/>
      <c r="OL213" s="31"/>
      <c r="OM213" s="31"/>
      <c r="ON213" s="31"/>
      <c r="OO213" s="31"/>
      <c r="OP213" s="31"/>
      <c r="OQ213" s="31"/>
      <c r="OR213" s="31"/>
      <c r="OS213" s="31"/>
      <c r="OT213" s="31"/>
      <c r="OU213" s="31"/>
      <c r="OV213" s="31"/>
      <c r="OW213" s="31"/>
      <c r="OX213" s="31"/>
      <c r="OY213" s="31"/>
      <c r="OZ213" s="31"/>
      <c r="PA213" s="31"/>
      <c r="PB213" s="31"/>
      <c r="PC213" s="31"/>
      <c r="PD213" s="31"/>
      <c r="PE213" s="31"/>
      <c r="PF213" s="31"/>
      <c r="PG213" s="31"/>
      <c r="PH213" s="31"/>
      <c r="PI213" s="31"/>
      <c r="PJ213" s="31">
        <v>1.3043981481481483E-2</v>
      </c>
      <c r="PK213" s="31"/>
      <c r="PL213" s="31"/>
      <c r="PM213" s="31"/>
      <c r="PN213" s="31"/>
      <c r="PO213" s="31"/>
      <c r="PP213" s="31"/>
      <c r="PQ213" s="31"/>
      <c r="PR213" s="31"/>
      <c r="PS213" s="31"/>
      <c r="PT213" s="31"/>
      <c r="PU213" s="31"/>
      <c r="PV213" s="31"/>
      <c r="PW213" s="31"/>
      <c r="PX213" s="31"/>
      <c r="PY213" s="31"/>
      <c r="PZ213" s="31"/>
      <c r="QA213" s="31"/>
      <c r="QB213" s="31"/>
      <c r="QC213" s="31"/>
      <c r="QD213" s="31"/>
      <c r="QE213" s="31"/>
      <c r="QF213" s="31"/>
      <c r="QG213" s="31"/>
      <c r="QH213" s="31"/>
      <c r="QI213" s="31"/>
      <c r="QJ213" s="31"/>
      <c r="QK213" s="31"/>
      <c r="QL213" s="31"/>
      <c r="QM213" s="31"/>
      <c r="QN213" s="31"/>
      <c r="QO213" s="31"/>
      <c r="QP213" s="31"/>
      <c r="QQ213" s="31"/>
      <c r="QR213" s="31"/>
      <c r="QS213" s="31"/>
      <c r="QT213" s="31"/>
      <c r="QU213" s="31"/>
      <c r="QV213" s="31"/>
      <c r="QW213" s="31"/>
      <c r="QX213" s="31"/>
      <c r="QY213" s="31"/>
    </row>
    <row r="214" spans="1:467" x14ac:dyDescent="0.2">
      <c r="A214" s="79" t="s">
        <v>145</v>
      </c>
      <c r="B214" s="103" t="s">
        <v>38</v>
      </c>
      <c r="C214" s="103" t="s">
        <v>11</v>
      </c>
      <c r="D214" s="103" t="s">
        <v>120</v>
      </c>
      <c r="E214" s="213" t="s">
        <v>302</v>
      </c>
      <c r="F214" s="214" t="str">
        <f t="shared" ref="F214:F299" si="159">IF(ISERROR(AVERAGE(AA214:AF214))," ",AVERAGE(AA214:AF214))</f>
        <v xml:space="preserve"> </v>
      </c>
      <c r="G214" s="214" t="str">
        <f t="shared" si="124"/>
        <v xml:space="preserve"> </v>
      </c>
      <c r="H214" s="214" t="str">
        <f t="shared" ref="H214:H299" si="160">IF(ISERROR(AVERAGE(BA214:BZ214))," ",AVERAGE(BA214:BZ214))</f>
        <v xml:space="preserve"> </v>
      </c>
      <c r="I214" s="214" t="str">
        <f t="shared" ref="I214:I299" si="161">IF(ISERROR(AVERAGE(CA214:CP214))," ",AVERAGE(CA214:CP214))</f>
        <v xml:space="preserve"> </v>
      </c>
      <c r="J214" s="214" t="str">
        <f t="shared" ref="J214:J299" si="162">IF(ISERROR(AVERAGE(CS214:DO214))," ",AVERAGE(CS214:DO214))</f>
        <v xml:space="preserve"> </v>
      </c>
      <c r="K214" s="214" t="str">
        <f t="shared" ref="K214:K299" si="163">IF(ISERROR(AVERAGE(DP214:EM214))," ",AVERAGE(DP214:EM214))</f>
        <v xml:space="preserve"> </v>
      </c>
      <c r="L214" s="214" t="str">
        <f t="shared" ref="L214:L299" si="164">IF(ISERROR(AVERAGE(EN214:FI214))," ",AVERAGE(EN214:FI214))</f>
        <v xml:space="preserve"> </v>
      </c>
      <c r="M214" s="214" t="str">
        <f t="shared" ref="M214:M299" si="165">IF(ISERROR(AVERAGE(FJ214:GI214))," ",AVERAGE(FJ214:GI214))</f>
        <v xml:space="preserve"> </v>
      </c>
      <c r="N214" s="214" t="str">
        <f t="shared" ref="N214:N299" si="166">IF(ISERROR(AVERAGE(GJ214:HI214))," ",AVERAGE(GJ214:HI214))</f>
        <v xml:space="preserve"> </v>
      </c>
      <c r="O214" s="214" t="str">
        <f t="shared" ref="O214:O299" si="167">IF(ISERROR(AVERAGE(HJ214:II214))," ",AVERAGE(HJ214:II214))</f>
        <v xml:space="preserve"> </v>
      </c>
      <c r="P214" s="214" t="str">
        <f t="shared" ref="P214:P299" si="168">IF(ISERROR(AVERAGE(IJ214:JG214))," ",AVERAGE(IJ214:JG214))</f>
        <v xml:space="preserve"> </v>
      </c>
      <c r="Q214" s="214" t="str">
        <f t="shared" ref="Q214:Q299" si="169">IF(ISERROR(AVERAGE(JI214:KK214))," ",AVERAGE(JI214:KK214))</f>
        <v xml:space="preserve"> </v>
      </c>
      <c r="R214" s="214" t="str">
        <f t="shared" ref="R214:R299" si="170">IF(ISERROR(AVERAGE(KL214:LJ214))," ",AVERAGE(KL214:LJ214))</f>
        <v xml:space="preserve"> </v>
      </c>
      <c r="S214" s="214" t="str">
        <f t="shared" ref="S214:S299" si="171">IF(ISERROR(AVERAGE(LK214:MM214))," ",AVERAGE(LK214:MM214))</f>
        <v xml:space="preserve"> </v>
      </c>
      <c r="T214" s="214" t="str">
        <f t="shared" ref="T214:T299" si="172">IF(ISERROR(AVERAGE(MM214:NN214))," ",AVERAGE(MM214:NN214))</f>
        <v xml:space="preserve"> </v>
      </c>
      <c r="U214" s="214" t="str">
        <f t="shared" si="118"/>
        <v xml:space="preserve"> </v>
      </c>
      <c r="V214" s="214" t="str">
        <f t="shared" si="119"/>
        <v xml:space="preserve"> </v>
      </c>
      <c r="W214" s="214" t="str">
        <f t="shared" si="122"/>
        <v xml:space="preserve"> </v>
      </c>
      <c r="X214" s="92" t="str">
        <f t="shared" si="121"/>
        <v xml:space="preserve"> </v>
      </c>
      <c r="Y214" s="81">
        <f t="shared" si="123"/>
        <v>1</v>
      </c>
      <c r="Z214" s="98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1"/>
      <c r="JP214" s="31"/>
      <c r="JQ214" s="31"/>
      <c r="JR214" s="31"/>
      <c r="JS214" s="31"/>
      <c r="JT214" s="31"/>
      <c r="JU214" s="31"/>
      <c r="JV214" s="31"/>
      <c r="JW214" s="31"/>
      <c r="JX214" s="31"/>
      <c r="JY214" s="31"/>
      <c r="JZ214" s="31"/>
      <c r="KA214" s="31"/>
      <c r="KB214" s="31"/>
      <c r="KC214" s="31"/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1"/>
      <c r="KP214" s="31"/>
      <c r="KQ214" s="31"/>
      <c r="KR214" s="31"/>
      <c r="KS214" s="31"/>
      <c r="KT214" s="31"/>
      <c r="KU214" s="31"/>
      <c r="KV214" s="31"/>
      <c r="KW214" s="31"/>
      <c r="KX214" s="31"/>
      <c r="KY214" s="31"/>
      <c r="KZ214" s="31"/>
      <c r="LA214" s="31"/>
      <c r="LB214" s="31"/>
      <c r="LC214" s="31"/>
      <c r="LD214" s="31"/>
      <c r="LE214" s="31"/>
      <c r="LF214" s="31"/>
      <c r="LG214" s="31"/>
      <c r="LH214" s="31"/>
      <c r="LI214" s="31"/>
      <c r="LJ214" s="31"/>
      <c r="LK214" s="31"/>
      <c r="LL214" s="31"/>
      <c r="LM214" s="31"/>
      <c r="LN214" s="31"/>
      <c r="LO214" s="31"/>
      <c r="LP214" s="31"/>
      <c r="LQ214" s="31"/>
      <c r="LR214" s="31"/>
      <c r="LS214" s="31"/>
      <c r="LT214" s="31"/>
      <c r="LU214" s="31"/>
      <c r="LV214" s="31"/>
      <c r="LW214" s="31"/>
      <c r="LX214" s="31"/>
      <c r="LY214" s="31"/>
      <c r="LZ214" s="31"/>
      <c r="MA214" s="31"/>
      <c r="MB214" s="31"/>
      <c r="MC214" s="31"/>
      <c r="MD214" s="31"/>
      <c r="ME214" s="31" t="s">
        <v>344</v>
      </c>
      <c r="MF214" s="31"/>
      <c r="MG214" s="31"/>
      <c r="MH214" s="31"/>
      <c r="MI214" s="31"/>
      <c r="MJ214" s="31"/>
      <c r="MK214" s="31"/>
      <c r="ML214" s="31"/>
      <c r="MM214" s="31"/>
      <c r="MN214" s="31"/>
      <c r="MO214" s="31"/>
      <c r="MP214" s="31"/>
      <c r="MQ214" s="31"/>
      <c r="MR214" s="31"/>
      <c r="MS214" s="31"/>
      <c r="MT214" s="31"/>
      <c r="MU214" s="31"/>
      <c r="MV214" s="31"/>
      <c r="MW214" s="31"/>
      <c r="MX214" s="31"/>
      <c r="MY214" s="31"/>
      <c r="MZ214" s="31"/>
      <c r="NA214" s="31"/>
      <c r="NB214" s="31"/>
      <c r="NC214" s="31"/>
      <c r="ND214" s="31"/>
      <c r="NE214" s="31"/>
      <c r="NF214" s="31"/>
      <c r="NG214" s="31"/>
      <c r="NH214" s="31"/>
      <c r="NI214" s="31"/>
      <c r="NJ214" s="31"/>
      <c r="NK214" s="31"/>
      <c r="NL214" s="31"/>
      <c r="NM214" s="31"/>
      <c r="NN214" s="31"/>
      <c r="NO214" s="31"/>
      <c r="NP214" s="31"/>
      <c r="NQ214" s="31"/>
      <c r="NR214" s="31"/>
      <c r="NS214" s="31"/>
      <c r="NT214" s="31"/>
      <c r="NU214" s="31"/>
      <c r="NV214" s="31"/>
      <c r="NW214" s="31"/>
      <c r="NX214" s="31"/>
      <c r="NY214" s="31"/>
      <c r="NZ214" s="31"/>
      <c r="OA214" s="31"/>
      <c r="OB214" s="31"/>
      <c r="OC214" s="31"/>
      <c r="OD214" s="31"/>
      <c r="OE214" s="31"/>
      <c r="OF214" s="31"/>
      <c r="OG214" s="31"/>
      <c r="OH214" s="31"/>
      <c r="OI214" s="31"/>
      <c r="OJ214" s="31"/>
      <c r="OK214" s="31"/>
      <c r="OL214" s="31"/>
      <c r="OM214" s="31"/>
      <c r="ON214" s="31"/>
      <c r="OO214" s="31"/>
      <c r="OP214" s="31"/>
      <c r="OQ214" s="31"/>
      <c r="OR214" s="31"/>
      <c r="OS214" s="31"/>
      <c r="OT214" s="31"/>
      <c r="OU214" s="31"/>
      <c r="OV214" s="31"/>
      <c r="OW214" s="31"/>
      <c r="OX214" s="31"/>
      <c r="OY214" s="31"/>
      <c r="OZ214" s="31"/>
      <c r="PA214" s="31"/>
      <c r="PB214" s="31"/>
      <c r="PC214" s="31"/>
      <c r="PD214" s="31"/>
      <c r="PE214" s="31"/>
      <c r="PF214" s="31"/>
      <c r="PG214" s="31"/>
      <c r="PH214" s="31"/>
      <c r="PI214" s="31"/>
      <c r="PJ214" s="31"/>
      <c r="PK214" s="31"/>
      <c r="PL214" s="31"/>
      <c r="PM214" s="31"/>
      <c r="PN214" s="31"/>
      <c r="PO214" s="31"/>
      <c r="PP214" s="31"/>
      <c r="PQ214" s="31"/>
      <c r="PR214" s="31"/>
      <c r="PS214" s="31"/>
      <c r="PT214" s="31"/>
      <c r="PU214" s="31"/>
      <c r="PV214" s="31"/>
      <c r="PW214" s="31"/>
      <c r="PX214" s="31"/>
      <c r="PY214" s="31"/>
      <c r="PZ214" s="31"/>
      <c r="QA214" s="31"/>
      <c r="QB214" s="31"/>
      <c r="QC214" s="31"/>
      <c r="QD214" s="31"/>
      <c r="QE214" s="31"/>
      <c r="QF214" s="31"/>
      <c r="QG214" s="31"/>
      <c r="QH214" s="31"/>
      <c r="QI214" s="31"/>
      <c r="QJ214" s="31"/>
      <c r="QK214" s="31"/>
      <c r="QL214" s="31"/>
      <c r="QM214" s="31"/>
      <c r="QN214" s="31"/>
      <c r="QO214" s="31"/>
      <c r="QP214" s="31"/>
      <c r="QQ214" s="31"/>
      <c r="QR214" s="31"/>
      <c r="QS214" s="31"/>
      <c r="QT214" s="31"/>
      <c r="QU214" s="31"/>
      <c r="QV214" s="31"/>
      <c r="QW214" s="31"/>
      <c r="QX214" s="31"/>
      <c r="QY214" s="31"/>
    </row>
    <row r="215" spans="1:467" x14ac:dyDescent="0.2">
      <c r="A215" s="79" t="s">
        <v>145</v>
      </c>
      <c r="B215" s="103" t="s">
        <v>112</v>
      </c>
      <c r="C215" s="103" t="s">
        <v>11</v>
      </c>
      <c r="D215" s="103" t="s">
        <v>132</v>
      </c>
      <c r="E215" s="213" t="s">
        <v>302</v>
      </c>
      <c r="F215" s="214" t="str">
        <f t="shared" si="159"/>
        <v xml:space="preserve"> </v>
      </c>
      <c r="G215" s="214" t="str">
        <f t="shared" si="124"/>
        <v xml:space="preserve"> </v>
      </c>
      <c r="H215" s="214" t="str">
        <f t="shared" si="160"/>
        <v xml:space="preserve"> </v>
      </c>
      <c r="I215" s="214" t="str">
        <f t="shared" si="161"/>
        <v xml:space="preserve"> </v>
      </c>
      <c r="J215" s="214" t="str">
        <f t="shared" si="162"/>
        <v xml:space="preserve"> </v>
      </c>
      <c r="K215" s="214" t="str">
        <f t="shared" si="163"/>
        <v xml:space="preserve"> </v>
      </c>
      <c r="L215" s="214" t="str">
        <f t="shared" si="164"/>
        <v xml:space="preserve"> </v>
      </c>
      <c r="M215" s="214" t="str">
        <f t="shared" si="165"/>
        <v xml:space="preserve"> </v>
      </c>
      <c r="N215" s="214" t="str">
        <f t="shared" si="166"/>
        <v xml:space="preserve"> </v>
      </c>
      <c r="O215" s="214" t="str">
        <f t="shared" si="167"/>
        <v xml:space="preserve"> </v>
      </c>
      <c r="P215" s="214" t="str">
        <f t="shared" si="168"/>
        <v xml:space="preserve"> </v>
      </c>
      <c r="Q215" s="214" t="str">
        <f t="shared" si="169"/>
        <v xml:space="preserve"> </v>
      </c>
      <c r="R215" s="214" t="str">
        <f t="shared" si="170"/>
        <v xml:space="preserve"> </v>
      </c>
      <c r="S215" s="214" t="str">
        <f t="shared" si="171"/>
        <v xml:space="preserve"> </v>
      </c>
      <c r="T215" s="214" t="str">
        <f t="shared" si="172"/>
        <v xml:space="preserve"> </v>
      </c>
      <c r="U215" s="214">
        <f t="shared" ref="U215:U299" si="173">IF(ISERROR(AVERAGE(NQ215:OT215))," ",AVERAGE(NQ215:OT215))</f>
        <v>1.292824074074074E-2</v>
      </c>
      <c r="V215" s="214" t="str">
        <f t="shared" ref="V215:V299" si="174">IF(ISERROR(AVERAGE(OU215:PV215))," ",AVERAGE(OU215:PV215))</f>
        <v xml:space="preserve"> </v>
      </c>
      <c r="W215" s="214" t="str">
        <f t="shared" si="122"/>
        <v xml:space="preserve"> </v>
      </c>
      <c r="X215" s="92">
        <f t="shared" si="121"/>
        <v>1.275462962962963E-2</v>
      </c>
      <c r="Y215" s="81">
        <f t="shared" si="123"/>
        <v>2</v>
      </c>
      <c r="Z215" s="98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1"/>
      <c r="KP215" s="31"/>
      <c r="KQ215" s="31"/>
      <c r="KR215" s="31"/>
      <c r="KS215" s="31"/>
      <c r="KT215" s="31"/>
      <c r="KU215" s="31"/>
      <c r="KV215" s="31"/>
      <c r="KW215" s="31"/>
      <c r="KX215" s="31"/>
      <c r="KY215" s="31"/>
      <c r="KZ215" s="31"/>
      <c r="LA215" s="31"/>
      <c r="LB215" s="31"/>
      <c r="LC215" s="31"/>
      <c r="LD215" s="31"/>
      <c r="LE215" s="31"/>
      <c r="LF215" s="31"/>
      <c r="LG215" s="31"/>
      <c r="LH215" s="31"/>
      <c r="LI215" s="31"/>
      <c r="LJ215" s="31"/>
      <c r="LK215" s="31"/>
      <c r="LL215" s="31"/>
      <c r="LM215" s="31"/>
      <c r="LN215" s="31"/>
      <c r="LO215" s="31"/>
      <c r="LP215" s="31"/>
      <c r="LQ215" s="31"/>
      <c r="LR215" s="31"/>
      <c r="LS215" s="31"/>
      <c r="LT215" s="31"/>
      <c r="LU215" s="31"/>
      <c r="LV215" s="31"/>
      <c r="LW215" s="31"/>
      <c r="LX215" s="31"/>
      <c r="LY215" s="31"/>
      <c r="LZ215" s="31"/>
      <c r="MA215" s="31"/>
      <c r="MB215" s="31"/>
      <c r="MC215" s="31"/>
      <c r="MD215" s="31"/>
      <c r="ME215" s="31"/>
      <c r="MF215" s="31"/>
      <c r="MG215" s="31"/>
      <c r="MH215" s="31"/>
      <c r="MI215" s="31"/>
      <c r="MJ215" s="31"/>
      <c r="MK215" s="31"/>
      <c r="ML215" s="31"/>
      <c r="MM215" s="31"/>
      <c r="MN215" s="31"/>
      <c r="MO215" s="31"/>
      <c r="MP215" s="31"/>
      <c r="MQ215" s="31"/>
      <c r="MR215" s="31"/>
      <c r="MS215" s="31"/>
      <c r="MT215" s="31"/>
      <c r="MU215" s="31"/>
      <c r="MV215" s="31"/>
      <c r="MW215" s="31"/>
      <c r="MX215" s="31"/>
      <c r="MY215" s="31"/>
      <c r="MZ215" s="31"/>
      <c r="NA215" s="31"/>
      <c r="NB215" s="31"/>
      <c r="NC215" s="31"/>
      <c r="ND215" s="31"/>
      <c r="NE215" s="31"/>
      <c r="NF215" s="31"/>
      <c r="NG215" s="31"/>
      <c r="NH215" s="31"/>
      <c r="NI215" s="31"/>
      <c r="NJ215" s="31"/>
      <c r="NK215" s="31"/>
      <c r="NL215" s="31"/>
      <c r="NM215" s="31"/>
      <c r="NN215" s="31"/>
      <c r="NO215" s="31"/>
      <c r="NP215" s="31"/>
      <c r="NQ215" s="31"/>
      <c r="NR215" s="31"/>
      <c r="NS215" s="31"/>
      <c r="NT215" s="31"/>
      <c r="NU215" s="31"/>
      <c r="NV215" s="31"/>
      <c r="NW215" s="31"/>
      <c r="NX215" s="31"/>
      <c r="NY215" s="31"/>
      <c r="NZ215" s="31"/>
      <c r="OA215" s="31"/>
      <c r="OB215" s="31">
        <v>1.3101851851851852E-2</v>
      </c>
      <c r="OC215" s="31"/>
      <c r="OD215" s="31"/>
      <c r="OE215" s="31"/>
      <c r="OF215" s="31"/>
      <c r="OG215" s="31"/>
      <c r="OH215" s="31"/>
      <c r="OI215" s="31">
        <v>1.275462962962963E-2</v>
      </c>
      <c r="OJ215" s="31"/>
      <c r="OK215" s="31"/>
      <c r="OL215" s="31"/>
      <c r="OM215" s="31"/>
      <c r="ON215" s="31"/>
      <c r="OO215" s="31"/>
      <c r="OP215" s="31"/>
      <c r="OQ215" s="31"/>
      <c r="OR215" s="31"/>
      <c r="OS215" s="31"/>
      <c r="OT215" s="31"/>
      <c r="OU215" s="31"/>
      <c r="OV215" s="31"/>
      <c r="OW215" s="31"/>
      <c r="OX215" s="31"/>
      <c r="OY215" s="31"/>
      <c r="OZ215" s="31"/>
      <c r="PA215" s="31"/>
      <c r="PB215" s="31"/>
      <c r="PC215" s="31"/>
      <c r="PD215" s="31"/>
      <c r="PE215" s="31"/>
      <c r="PF215" s="31"/>
      <c r="PG215" s="31"/>
      <c r="PH215" s="31"/>
      <c r="PI215" s="31"/>
      <c r="PJ215" s="31"/>
      <c r="PK215" s="31"/>
      <c r="PL215" s="31"/>
      <c r="PM215" s="31"/>
      <c r="PN215" s="31"/>
      <c r="PO215" s="31"/>
      <c r="PP215" s="31"/>
      <c r="PQ215" s="31"/>
      <c r="PR215" s="31"/>
      <c r="PS215" s="31"/>
      <c r="PT215" s="31"/>
      <c r="PU215" s="31"/>
      <c r="PV215" s="31"/>
      <c r="PW215" s="31"/>
      <c r="PX215" s="31"/>
      <c r="PY215" s="31"/>
      <c r="PZ215" s="31"/>
      <c r="QA215" s="31"/>
      <c r="QB215" s="31"/>
      <c r="QC215" s="31"/>
      <c r="QD215" s="31"/>
      <c r="QE215" s="31"/>
      <c r="QF215" s="31"/>
      <c r="QG215" s="31"/>
      <c r="QH215" s="31"/>
      <c r="QI215" s="31"/>
      <c r="QJ215" s="31"/>
      <c r="QK215" s="31"/>
      <c r="QL215" s="31"/>
      <c r="QM215" s="31"/>
      <c r="QN215" s="31"/>
      <c r="QO215" s="31"/>
      <c r="QP215" s="31"/>
      <c r="QQ215" s="31"/>
      <c r="QR215" s="31"/>
      <c r="QS215" s="31"/>
      <c r="QT215" s="31"/>
      <c r="QU215" s="31"/>
      <c r="QV215" s="31"/>
      <c r="QW215" s="31"/>
      <c r="QX215" s="31"/>
      <c r="QY215" s="31"/>
    </row>
    <row r="216" spans="1:467" x14ac:dyDescent="0.2">
      <c r="A216" s="79" t="s">
        <v>145</v>
      </c>
      <c r="B216" s="103" t="s">
        <v>112</v>
      </c>
      <c r="C216" s="103" t="s">
        <v>11</v>
      </c>
      <c r="D216" s="103" t="s">
        <v>231</v>
      </c>
      <c r="E216" s="213" t="s">
        <v>302</v>
      </c>
      <c r="F216" s="214" t="str">
        <f t="shared" si="159"/>
        <v xml:space="preserve"> </v>
      </c>
      <c r="G216" s="214" t="str">
        <f t="shared" si="124"/>
        <v xml:space="preserve"> </v>
      </c>
      <c r="H216" s="214" t="str">
        <f t="shared" si="160"/>
        <v xml:space="preserve"> </v>
      </c>
      <c r="I216" s="214" t="str">
        <f t="shared" si="161"/>
        <v xml:space="preserve"> </v>
      </c>
      <c r="J216" s="214" t="str">
        <f t="shared" si="162"/>
        <v xml:space="preserve"> </v>
      </c>
      <c r="K216" s="214" t="str">
        <f t="shared" si="163"/>
        <v xml:space="preserve"> </v>
      </c>
      <c r="L216" s="214" t="str">
        <f t="shared" si="164"/>
        <v xml:space="preserve"> </v>
      </c>
      <c r="M216" s="214" t="str">
        <f t="shared" si="165"/>
        <v xml:space="preserve"> </v>
      </c>
      <c r="N216" s="214" t="str">
        <f t="shared" si="166"/>
        <v xml:space="preserve"> </v>
      </c>
      <c r="O216" s="214" t="str">
        <f t="shared" si="167"/>
        <v xml:space="preserve"> </v>
      </c>
      <c r="P216" s="214" t="str">
        <f t="shared" si="168"/>
        <v xml:space="preserve"> </v>
      </c>
      <c r="Q216" s="214" t="str">
        <f t="shared" si="169"/>
        <v xml:space="preserve"> </v>
      </c>
      <c r="R216" s="214" t="str">
        <f t="shared" si="170"/>
        <v xml:space="preserve"> </v>
      </c>
      <c r="S216" s="214" t="str">
        <f t="shared" si="171"/>
        <v xml:space="preserve"> </v>
      </c>
      <c r="T216" s="214" t="str">
        <f t="shared" si="172"/>
        <v xml:space="preserve"> </v>
      </c>
      <c r="U216" s="214">
        <f t="shared" si="173"/>
        <v>1.3368055555555557E-2</v>
      </c>
      <c r="V216" s="214" t="str">
        <f t="shared" si="174"/>
        <v xml:space="preserve"> </v>
      </c>
      <c r="W216" s="214" t="str">
        <f t="shared" si="122"/>
        <v xml:space="preserve"> </v>
      </c>
      <c r="X216" s="92">
        <f t="shared" si="121"/>
        <v>1.3368055555555557E-2</v>
      </c>
      <c r="Y216" s="81">
        <f t="shared" si="123"/>
        <v>1</v>
      </c>
      <c r="Z216" s="98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1"/>
      <c r="KP216" s="31"/>
      <c r="KQ216" s="31"/>
      <c r="KR216" s="31"/>
      <c r="KS216" s="31"/>
      <c r="KT216" s="31"/>
      <c r="KU216" s="31"/>
      <c r="KV216" s="31"/>
      <c r="KW216" s="31"/>
      <c r="KX216" s="31"/>
      <c r="KY216" s="31"/>
      <c r="KZ216" s="31"/>
      <c r="LA216" s="31"/>
      <c r="LB216" s="31"/>
      <c r="LC216" s="31"/>
      <c r="LD216" s="31"/>
      <c r="LE216" s="31"/>
      <c r="LF216" s="31"/>
      <c r="LG216" s="31"/>
      <c r="LH216" s="31"/>
      <c r="LI216" s="31"/>
      <c r="LJ216" s="31"/>
      <c r="LK216" s="31"/>
      <c r="LL216" s="31"/>
      <c r="LM216" s="31"/>
      <c r="LN216" s="31"/>
      <c r="LO216" s="31"/>
      <c r="LP216" s="31"/>
      <c r="LQ216" s="31"/>
      <c r="LR216" s="31"/>
      <c r="LS216" s="31"/>
      <c r="LT216" s="31"/>
      <c r="LU216" s="31"/>
      <c r="LV216" s="31"/>
      <c r="LW216" s="31"/>
      <c r="LX216" s="31"/>
      <c r="LY216" s="31"/>
      <c r="LZ216" s="31"/>
      <c r="MA216" s="31"/>
      <c r="MB216" s="31"/>
      <c r="MC216" s="31"/>
      <c r="MD216" s="31"/>
      <c r="ME216" s="31"/>
      <c r="MF216" s="31"/>
      <c r="MG216" s="31"/>
      <c r="MH216" s="31"/>
      <c r="MI216" s="31"/>
      <c r="MJ216" s="31"/>
      <c r="MK216" s="31"/>
      <c r="ML216" s="31"/>
      <c r="MM216" s="31"/>
      <c r="MN216" s="31"/>
      <c r="MO216" s="31"/>
      <c r="MP216" s="31"/>
      <c r="MQ216" s="31"/>
      <c r="MR216" s="31"/>
      <c r="MS216" s="31"/>
      <c r="MT216" s="31"/>
      <c r="MU216" s="31"/>
      <c r="MV216" s="31"/>
      <c r="MW216" s="31"/>
      <c r="MX216" s="31"/>
      <c r="MY216" s="31"/>
      <c r="MZ216" s="31"/>
      <c r="NA216" s="31"/>
      <c r="NB216" s="31"/>
      <c r="NC216" s="31"/>
      <c r="ND216" s="31"/>
      <c r="NE216" s="31"/>
      <c r="NF216" s="31"/>
      <c r="NG216" s="31"/>
      <c r="NH216" s="31"/>
      <c r="NI216" s="31"/>
      <c r="NJ216" s="31"/>
      <c r="NK216" s="31"/>
      <c r="NL216" s="31"/>
      <c r="NM216" s="31"/>
      <c r="NN216" s="31"/>
      <c r="NO216" s="31"/>
      <c r="NP216" s="31"/>
      <c r="NQ216" s="31"/>
      <c r="NR216" s="31"/>
      <c r="NS216" s="31"/>
      <c r="NT216" s="31"/>
      <c r="NU216" s="31"/>
      <c r="NV216" s="31"/>
      <c r="NW216" s="31"/>
      <c r="NX216" s="31"/>
      <c r="NY216" s="31"/>
      <c r="NZ216" s="31"/>
      <c r="OA216" s="31"/>
      <c r="OB216" s="31"/>
      <c r="OC216" s="31"/>
      <c r="OD216" s="31"/>
      <c r="OE216" s="31"/>
      <c r="OF216" s="31"/>
      <c r="OG216" s="31"/>
      <c r="OH216" s="31">
        <v>1.3368055555555557E-2</v>
      </c>
      <c r="OI216" s="31"/>
      <c r="OJ216" s="31"/>
      <c r="OK216" s="31"/>
      <c r="OL216" s="31"/>
      <c r="OM216" s="31"/>
      <c r="ON216" s="31"/>
      <c r="OO216" s="31"/>
      <c r="OP216" s="31"/>
      <c r="OQ216" s="31"/>
      <c r="OR216" s="31"/>
      <c r="OS216" s="31"/>
      <c r="OT216" s="31"/>
      <c r="OU216" s="31"/>
      <c r="OV216" s="31"/>
      <c r="OW216" s="31"/>
      <c r="OX216" s="31"/>
      <c r="OY216" s="31"/>
      <c r="OZ216" s="31"/>
      <c r="PA216" s="31"/>
      <c r="PB216" s="31"/>
      <c r="PC216" s="31"/>
      <c r="PD216" s="31"/>
      <c r="PE216" s="31"/>
      <c r="PF216" s="31"/>
      <c r="PG216" s="31"/>
      <c r="PH216" s="31"/>
      <c r="PI216" s="31"/>
      <c r="PJ216" s="31"/>
      <c r="PK216" s="31"/>
      <c r="PL216" s="31"/>
      <c r="PM216" s="31"/>
      <c r="PN216" s="31"/>
      <c r="PO216" s="31"/>
      <c r="PP216" s="31"/>
      <c r="PQ216" s="31"/>
      <c r="PR216" s="31"/>
      <c r="PS216" s="31"/>
      <c r="PT216" s="31"/>
      <c r="PU216" s="31"/>
      <c r="PV216" s="31"/>
      <c r="PW216" s="31"/>
      <c r="PX216" s="31"/>
      <c r="PY216" s="31"/>
      <c r="PZ216" s="31"/>
      <c r="QA216" s="31"/>
      <c r="QB216" s="31"/>
      <c r="QC216" s="31"/>
      <c r="QD216" s="31"/>
      <c r="QE216" s="31"/>
      <c r="QF216" s="31"/>
      <c r="QG216" s="31"/>
      <c r="QH216" s="31"/>
      <c r="QI216" s="31"/>
      <c r="QJ216" s="31"/>
      <c r="QK216" s="31"/>
      <c r="QL216" s="31"/>
      <c r="QM216" s="31"/>
      <c r="QN216" s="31"/>
      <c r="QO216" s="31"/>
      <c r="QP216" s="31"/>
      <c r="QQ216" s="31"/>
      <c r="QR216" s="31"/>
      <c r="QS216" s="31"/>
      <c r="QT216" s="31"/>
      <c r="QU216" s="31"/>
      <c r="QV216" s="31"/>
      <c r="QW216" s="31"/>
      <c r="QX216" s="31"/>
      <c r="QY216" s="31"/>
    </row>
    <row r="217" spans="1:467" x14ac:dyDescent="0.2">
      <c r="A217" s="79" t="s">
        <v>179</v>
      </c>
      <c r="B217" s="103" t="s">
        <v>6</v>
      </c>
      <c r="C217" s="103" t="s">
        <v>236</v>
      </c>
      <c r="D217" s="103" t="s">
        <v>281</v>
      </c>
      <c r="E217" s="176" t="s">
        <v>195</v>
      </c>
      <c r="F217" s="177" t="str">
        <f t="shared" si="159"/>
        <v xml:space="preserve"> </v>
      </c>
      <c r="G217" s="177" t="str">
        <f t="shared" si="124"/>
        <v xml:space="preserve"> </v>
      </c>
      <c r="H217" s="177" t="str">
        <f t="shared" si="160"/>
        <v xml:space="preserve"> </v>
      </c>
      <c r="I217" s="177" t="str">
        <f t="shared" si="161"/>
        <v xml:space="preserve"> </v>
      </c>
      <c r="J217" s="177" t="str">
        <f t="shared" si="162"/>
        <v xml:space="preserve"> </v>
      </c>
      <c r="K217" s="177" t="str">
        <f t="shared" si="163"/>
        <v xml:space="preserve"> </v>
      </c>
      <c r="L217" s="177" t="str">
        <f t="shared" si="164"/>
        <v xml:space="preserve"> </v>
      </c>
      <c r="M217" s="177" t="str">
        <f t="shared" si="165"/>
        <v xml:space="preserve"> </v>
      </c>
      <c r="N217" s="177" t="str">
        <f t="shared" si="166"/>
        <v xml:space="preserve"> </v>
      </c>
      <c r="O217" s="177" t="str">
        <f t="shared" si="167"/>
        <v xml:space="preserve"> </v>
      </c>
      <c r="P217" s="177" t="str">
        <f t="shared" si="168"/>
        <v xml:space="preserve"> </v>
      </c>
      <c r="Q217" s="177">
        <f t="shared" si="169"/>
        <v>1.1284722222222222E-2</v>
      </c>
      <c r="R217" s="177" t="str">
        <f t="shared" si="170"/>
        <v xml:space="preserve"> </v>
      </c>
      <c r="S217" s="177" t="str">
        <f t="shared" si="171"/>
        <v xml:space="preserve"> </v>
      </c>
      <c r="T217" s="177" t="str">
        <f t="shared" si="172"/>
        <v xml:space="preserve"> </v>
      </c>
      <c r="U217" s="177" t="str">
        <f t="shared" si="173"/>
        <v xml:space="preserve"> </v>
      </c>
      <c r="V217" s="177" t="str">
        <f t="shared" si="174"/>
        <v xml:space="preserve"> </v>
      </c>
      <c r="W217" s="177" t="str">
        <f t="shared" si="122"/>
        <v xml:space="preserve"> </v>
      </c>
      <c r="X217" s="92">
        <f t="shared" si="121"/>
        <v>1.1284722222222222E-2</v>
      </c>
      <c r="Y217" s="81">
        <f t="shared" si="123"/>
        <v>1</v>
      </c>
      <c r="Z217" s="98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1"/>
      <c r="JP217" s="31">
        <v>1.1284722222222222E-2</v>
      </c>
      <c r="JQ217" s="31"/>
      <c r="JR217" s="31"/>
      <c r="JS217" s="31"/>
      <c r="JT217" s="31"/>
      <c r="JU217" s="31"/>
      <c r="JV217" s="31"/>
      <c r="JW217" s="31"/>
      <c r="JX217" s="31"/>
      <c r="JY217" s="31"/>
      <c r="JZ217" s="31"/>
      <c r="KA217" s="31"/>
      <c r="KB217" s="31"/>
      <c r="KC217" s="31"/>
      <c r="KD217" s="31"/>
      <c r="KE217" s="31"/>
      <c r="KF217" s="31"/>
      <c r="KG217" s="31"/>
      <c r="KH217" s="31"/>
      <c r="KI217" s="31"/>
      <c r="KJ217" s="31"/>
      <c r="KK217" s="31"/>
      <c r="KL217" s="31"/>
      <c r="KM217" s="31"/>
      <c r="KN217" s="31"/>
      <c r="KO217" s="31"/>
      <c r="KP217" s="31"/>
      <c r="KQ217" s="31"/>
      <c r="KR217" s="31"/>
      <c r="KS217" s="31"/>
      <c r="KT217" s="31"/>
      <c r="KU217" s="31"/>
      <c r="KV217" s="31"/>
      <c r="KW217" s="31"/>
      <c r="KX217" s="31"/>
      <c r="KY217" s="31"/>
      <c r="KZ217" s="31"/>
      <c r="LA217" s="31"/>
      <c r="LB217" s="31"/>
      <c r="LC217" s="31"/>
      <c r="LD217" s="31"/>
      <c r="LE217" s="31"/>
      <c r="LF217" s="31"/>
      <c r="LG217" s="31"/>
      <c r="LH217" s="31"/>
      <c r="LI217" s="31"/>
      <c r="LJ217" s="31"/>
      <c r="LK217" s="31"/>
      <c r="LL217" s="31"/>
      <c r="LM217" s="31"/>
      <c r="LN217" s="31"/>
      <c r="LO217" s="31"/>
      <c r="LP217" s="31"/>
      <c r="LQ217" s="31"/>
      <c r="LR217" s="31"/>
      <c r="LS217" s="31"/>
      <c r="LT217" s="31"/>
      <c r="LU217" s="31"/>
      <c r="LV217" s="31"/>
      <c r="LW217" s="31"/>
      <c r="LX217" s="31"/>
      <c r="LY217" s="31"/>
      <c r="LZ217" s="31"/>
      <c r="MA217" s="31"/>
      <c r="MB217" s="31"/>
      <c r="MC217" s="31"/>
      <c r="MD217" s="31"/>
      <c r="ME217" s="31"/>
      <c r="MF217" s="31"/>
      <c r="MG217" s="31"/>
      <c r="MH217" s="31"/>
      <c r="MI217" s="31"/>
      <c r="MJ217" s="31"/>
      <c r="MK217" s="31"/>
      <c r="ML217" s="31"/>
      <c r="MM217" s="31"/>
      <c r="MN217" s="31"/>
      <c r="MO217" s="31"/>
      <c r="MP217" s="31"/>
      <c r="MQ217" s="31"/>
      <c r="MR217" s="31"/>
      <c r="MS217" s="31"/>
      <c r="MT217" s="31"/>
      <c r="MU217" s="31"/>
      <c r="MV217" s="31"/>
      <c r="MW217" s="31"/>
      <c r="MX217" s="31"/>
      <c r="MY217" s="31"/>
      <c r="MZ217" s="31"/>
      <c r="NA217" s="31"/>
      <c r="NB217" s="31"/>
      <c r="NC217" s="31"/>
      <c r="ND217" s="31"/>
      <c r="NE217" s="31"/>
      <c r="NF217" s="31"/>
      <c r="NG217" s="31"/>
      <c r="NH217" s="31"/>
      <c r="NI217" s="31"/>
      <c r="NJ217" s="31"/>
      <c r="NK217" s="31"/>
      <c r="NL217" s="31"/>
      <c r="NM217" s="31"/>
      <c r="NN217" s="31"/>
      <c r="NO217" s="31"/>
      <c r="NP217" s="31"/>
      <c r="NQ217" s="31"/>
      <c r="NR217" s="31"/>
      <c r="NS217" s="31"/>
      <c r="NT217" s="31"/>
      <c r="NU217" s="31"/>
      <c r="NV217" s="31"/>
      <c r="NW217" s="31"/>
      <c r="NX217" s="31"/>
      <c r="NY217" s="31"/>
      <c r="NZ217" s="31"/>
      <c r="OA217" s="31"/>
      <c r="OB217" s="31"/>
      <c r="OC217" s="31"/>
      <c r="OD217" s="31"/>
      <c r="OE217" s="31"/>
      <c r="OF217" s="31"/>
      <c r="OG217" s="31"/>
      <c r="OH217" s="31"/>
      <c r="OI217" s="31"/>
      <c r="OJ217" s="31"/>
      <c r="OK217" s="31"/>
      <c r="OL217" s="31"/>
      <c r="OM217" s="31"/>
      <c r="ON217" s="31"/>
      <c r="OO217" s="31"/>
      <c r="OP217" s="31"/>
      <c r="OQ217" s="31"/>
      <c r="OR217" s="31"/>
      <c r="OS217" s="31"/>
      <c r="OT217" s="31"/>
      <c r="OU217" s="31"/>
      <c r="OV217" s="31"/>
      <c r="OW217" s="31"/>
      <c r="OX217" s="31"/>
      <c r="OY217" s="31"/>
      <c r="OZ217" s="31"/>
      <c r="PA217" s="31"/>
      <c r="PB217" s="31"/>
      <c r="PC217" s="31"/>
      <c r="PD217" s="31"/>
      <c r="PE217" s="31"/>
      <c r="PF217" s="31"/>
      <c r="PG217" s="31"/>
      <c r="PH217" s="31"/>
      <c r="PI217" s="31"/>
      <c r="PJ217" s="31"/>
      <c r="PK217" s="31"/>
      <c r="PL217" s="31"/>
      <c r="PM217" s="31"/>
      <c r="PN217" s="31"/>
      <c r="PO217" s="31"/>
      <c r="PP217" s="31"/>
      <c r="PQ217" s="31"/>
      <c r="PR217" s="31"/>
      <c r="PS217" s="31"/>
      <c r="PT217" s="31"/>
      <c r="PU217" s="31"/>
      <c r="PV217" s="31"/>
      <c r="PW217" s="31"/>
      <c r="PX217" s="31"/>
      <c r="PY217" s="31"/>
      <c r="PZ217" s="31"/>
      <c r="QA217" s="31"/>
      <c r="QB217" s="31"/>
      <c r="QC217" s="31"/>
      <c r="QD217" s="31"/>
      <c r="QE217" s="31"/>
      <c r="QF217" s="31"/>
      <c r="QG217" s="31"/>
      <c r="QH217" s="31"/>
      <c r="QI217" s="31"/>
      <c r="QJ217" s="31"/>
      <c r="QK217" s="31"/>
      <c r="QL217" s="31"/>
      <c r="QM217" s="31"/>
      <c r="QN217" s="31"/>
      <c r="QO217" s="31"/>
      <c r="QP217" s="31"/>
      <c r="QQ217" s="31"/>
      <c r="QR217" s="31"/>
      <c r="QS217" s="31"/>
      <c r="QT217" s="31"/>
      <c r="QU217" s="31"/>
      <c r="QV217" s="31"/>
      <c r="QW217" s="31"/>
      <c r="QX217" s="31"/>
      <c r="QY217" s="31"/>
    </row>
    <row r="218" spans="1:467" x14ac:dyDescent="0.2">
      <c r="A218" s="79" t="s">
        <v>114</v>
      </c>
      <c r="B218" s="103" t="s">
        <v>6</v>
      </c>
      <c r="C218" s="103" t="s">
        <v>162</v>
      </c>
      <c r="D218" s="103" t="s">
        <v>187</v>
      </c>
      <c r="E218" s="176" t="s">
        <v>195</v>
      </c>
      <c r="F218" s="177" t="str">
        <f t="shared" si="159"/>
        <v xml:space="preserve"> </v>
      </c>
      <c r="G218" s="177" t="str">
        <f t="shared" si="124"/>
        <v xml:space="preserve"> </v>
      </c>
      <c r="H218" s="177" t="str">
        <f t="shared" si="160"/>
        <v xml:space="preserve"> </v>
      </c>
      <c r="I218" s="177" t="str">
        <f t="shared" si="161"/>
        <v xml:space="preserve"> </v>
      </c>
      <c r="J218" s="177" t="str">
        <f t="shared" si="162"/>
        <v xml:space="preserve"> </v>
      </c>
      <c r="K218" s="177" t="str">
        <f t="shared" si="163"/>
        <v xml:space="preserve"> </v>
      </c>
      <c r="L218" s="177" t="str">
        <f t="shared" si="164"/>
        <v xml:space="preserve"> </v>
      </c>
      <c r="M218" s="177" t="str">
        <f t="shared" si="165"/>
        <v xml:space="preserve"> </v>
      </c>
      <c r="N218" s="177" t="str">
        <f t="shared" si="166"/>
        <v xml:space="preserve"> </v>
      </c>
      <c r="O218" s="177">
        <f t="shared" si="167"/>
        <v>1.1678240740740741E-2</v>
      </c>
      <c r="P218" s="177" t="str">
        <f t="shared" si="168"/>
        <v xml:space="preserve"> </v>
      </c>
      <c r="Q218" s="177" t="str">
        <f t="shared" si="169"/>
        <v xml:space="preserve"> </v>
      </c>
      <c r="R218" s="177" t="str">
        <f t="shared" si="170"/>
        <v xml:space="preserve"> </v>
      </c>
      <c r="S218" s="177" t="str">
        <f t="shared" si="171"/>
        <v xml:space="preserve"> </v>
      </c>
      <c r="T218" s="177" t="str">
        <f t="shared" si="172"/>
        <v xml:space="preserve"> </v>
      </c>
      <c r="U218" s="177" t="str">
        <f t="shared" si="173"/>
        <v xml:space="preserve"> </v>
      </c>
      <c r="V218" s="177" t="str">
        <f t="shared" si="174"/>
        <v xml:space="preserve"> </v>
      </c>
      <c r="W218" s="177" t="str">
        <f t="shared" si="122"/>
        <v xml:space="preserve"> </v>
      </c>
      <c r="X218" s="92">
        <f t="shared" si="121"/>
        <v>1.1678240740740741E-2</v>
      </c>
      <c r="Y218" s="81">
        <f t="shared" si="123"/>
        <v>1</v>
      </c>
      <c r="Z218" s="98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>
        <v>1.1678240740740741E-2</v>
      </c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1"/>
      <c r="JJ218" s="31"/>
      <c r="JK218" s="31"/>
      <c r="JL218" s="31"/>
      <c r="JM218" s="31"/>
      <c r="JN218" s="31"/>
      <c r="JO218" s="31"/>
      <c r="JP218" s="31"/>
      <c r="JQ218" s="31"/>
      <c r="JR218" s="31"/>
      <c r="JS218" s="31"/>
      <c r="JT218" s="31"/>
      <c r="JU218" s="31"/>
      <c r="JV218" s="31"/>
      <c r="JW218" s="31"/>
      <c r="JX218" s="31"/>
      <c r="JY218" s="31"/>
      <c r="JZ218" s="31"/>
      <c r="KA218" s="31"/>
      <c r="KB218" s="31"/>
      <c r="KC218" s="31"/>
      <c r="KD218" s="31"/>
      <c r="KE218" s="31"/>
      <c r="KF218" s="31"/>
      <c r="KG218" s="31"/>
      <c r="KH218" s="31"/>
      <c r="KI218" s="31"/>
      <c r="KJ218" s="31"/>
      <c r="KK218" s="31"/>
      <c r="KL218" s="31"/>
      <c r="KM218" s="31"/>
      <c r="KN218" s="31"/>
      <c r="KO218" s="31"/>
      <c r="KP218" s="31"/>
      <c r="KQ218" s="31"/>
      <c r="KR218" s="31"/>
      <c r="KS218" s="31"/>
      <c r="KT218" s="31"/>
      <c r="KU218" s="31"/>
      <c r="KV218" s="31"/>
      <c r="KW218" s="31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1"/>
      <c r="LO218" s="31"/>
      <c r="LP218" s="31"/>
      <c r="LQ218" s="31"/>
      <c r="LR218" s="31"/>
      <c r="LS218" s="31"/>
      <c r="LT218" s="31"/>
      <c r="LU218" s="31"/>
      <c r="LV218" s="31"/>
      <c r="LW218" s="31"/>
      <c r="LX218" s="31"/>
      <c r="LY218" s="31"/>
      <c r="LZ218" s="31"/>
      <c r="MA218" s="31"/>
      <c r="MB218" s="31"/>
      <c r="MC218" s="31"/>
      <c r="MD218" s="31"/>
      <c r="ME218" s="31"/>
      <c r="MF218" s="31"/>
      <c r="MG218" s="31"/>
      <c r="MH218" s="31"/>
      <c r="MI218" s="31"/>
      <c r="MJ218" s="31"/>
      <c r="MK218" s="31"/>
      <c r="ML218" s="31"/>
      <c r="MM218" s="31"/>
      <c r="MN218" s="31"/>
      <c r="MO218" s="31"/>
      <c r="MP218" s="31"/>
      <c r="MQ218" s="31"/>
      <c r="MR218" s="31"/>
      <c r="MS218" s="31"/>
      <c r="MT218" s="31"/>
      <c r="MU218" s="31"/>
      <c r="MV218" s="31"/>
      <c r="MW218" s="31"/>
      <c r="MX218" s="31"/>
      <c r="MY218" s="31"/>
      <c r="MZ218" s="31"/>
      <c r="NA218" s="31"/>
      <c r="NB218" s="31"/>
      <c r="NC218" s="31"/>
      <c r="ND218" s="31"/>
      <c r="NE218" s="31"/>
      <c r="NF218" s="31"/>
      <c r="NG218" s="31"/>
      <c r="NH218" s="31"/>
      <c r="NI218" s="31"/>
      <c r="NJ218" s="31"/>
      <c r="NK218" s="31"/>
      <c r="NL218" s="31"/>
      <c r="NM218" s="31"/>
      <c r="NN218" s="31"/>
      <c r="NO218" s="31"/>
      <c r="NP218" s="31"/>
      <c r="NQ218" s="31"/>
      <c r="NR218" s="31"/>
      <c r="NS218" s="31"/>
      <c r="NT218" s="31"/>
      <c r="NU218" s="31"/>
      <c r="NV218" s="31"/>
      <c r="NW218" s="31"/>
      <c r="NX218" s="31"/>
      <c r="NY218" s="31"/>
      <c r="NZ218" s="31"/>
      <c r="OA218" s="31"/>
      <c r="OB218" s="31"/>
      <c r="OC218" s="31"/>
      <c r="OD218" s="31"/>
      <c r="OE218" s="31"/>
      <c r="OF218" s="31"/>
      <c r="OG218" s="31"/>
      <c r="OH218" s="31"/>
      <c r="OI218" s="31"/>
      <c r="OJ218" s="31"/>
      <c r="OK218" s="31"/>
      <c r="OL218" s="31"/>
      <c r="OM218" s="31"/>
      <c r="ON218" s="31"/>
      <c r="OO218" s="31"/>
      <c r="OP218" s="31"/>
      <c r="OQ218" s="31"/>
      <c r="OR218" s="31"/>
      <c r="OS218" s="31"/>
      <c r="OT218" s="31"/>
      <c r="OU218" s="31"/>
      <c r="OV218" s="31"/>
      <c r="OW218" s="31"/>
      <c r="OX218" s="31"/>
      <c r="OY218" s="31"/>
      <c r="OZ218" s="31"/>
      <c r="PA218" s="31"/>
      <c r="PB218" s="31"/>
      <c r="PC218" s="31"/>
      <c r="PD218" s="31"/>
      <c r="PE218" s="31"/>
      <c r="PF218" s="31"/>
      <c r="PG218" s="31"/>
      <c r="PH218" s="31"/>
      <c r="PI218" s="31"/>
      <c r="PJ218" s="31"/>
      <c r="PK218" s="31"/>
      <c r="PL218" s="31"/>
      <c r="PM218" s="31"/>
      <c r="PN218" s="31"/>
      <c r="PO218" s="31"/>
      <c r="PP218" s="31"/>
      <c r="PQ218" s="31"/>
      <c r="PR218" s="31"/>
      <c r="PS218" s="31"/>
      <c r="PT218" s="31"/>
      <c r="PU218" s="31"/>
      <c r="PV218" s="31"/>
      <c r="PW218" s="31"/>
      <c r="PX218" s="31"/>
      <c r="PY218" s="31"/>
      <c r="PZ218" s="31"/>
      <c r="QA218" s="31"/>
      <c r="QB218" s="31"/>
      <c r="QC218" s="31"/>
      <c r="QD218" s="31"/>
      <c r="QE218" s="31"/>
      <c r="QF218" s="31"/>
      <c r="QG218" s="31"/>
      <c r="QH218" s="31"/>
      <c r="QI218" s="31"/>
      <c r="QJ218" s="31"/>
      <c r="QK218" s="31"/>
      <c r="QL218" s="31"/>
      <c r="QM218" s="31"/>
      <c r="QN218" s="31"/>
      <c r="QO218" s="31"/>
      <c r="QP218" s="31"/>
      <c r="QQ218" s="31"/>
      <c r="QR218" s="31"/>
      <c r="QS218" s="31"/>
      <c r="QT218" s="31"/>
      <c r="QU218" s="31"/>
      <c r="QV218" s="31"/>
      <c r="QW218" s="31"/>
      <c r="QX218" s="31"/>
      <c r="QY218" s="31"/>
    </row>
    <row r="219" spans="1:467" x14ac:dyDescent="0.2">
      <c r="A219" s="79" t="s">
        <v>37</v>
      </c>
      <c r="B219" s="103" t="s">
        <v>59</v>
      </c>
      <c r="C219" s="103" t="s">
        <v>179</v>
      </c>
      <c r="D219" s="103" t="s">
        <v>143</v>
      </c>
      <c r="E219" s="176" t="s">
        <v>195</v>
      </c>
      <c r="F219" s="177" t="str">
        <f t="shared" si="159"/>
        <v xml:space="preserve"> </v>
      </c>
      <c r="G219" s="177" t="str">
        <f t="shared" si="124"/>
        <v xml:space="preserve"> </v>
      </c>
      <c r="H219" s="177" t="str">
        <f t="shared" si="160"/>
        <v xml:space="preserve"> </v>
      </c>
      <c r="I219" s="177" t="str">
        <f t="shared" si="161"/>
        <v xml:space="preserve"> </v>
      </c>
      <c r="J219" s="177" t="str">
        <f t="shared" si="162"/>
        <v xml:space="preserve"> </v>
      </c>
      <c r="K219" s="177" t="str">
        <f t="shared" si="163"/>
        <v xml:space="preserve"> </v>
      </c>
      <c r="L219" s="177" t="str">
        <f t="shared" si="164"/>
        <v xml:space="preserve"> </v>
      </c>
      <c r="M219" s="177" t="str">
        <f t="shared" si="165"/>
        <v xml:space="preserve"> </v>
      </c>
      <c r="N219" s="177" t="str">
        <f t="shared" si="166"/>
        <v xml:space="preserve"> </v>
      </c>
      <c r="O219" s="177">
        <f t="shared" si="167"/>
        <v>1.1909722222222223E-2</v>
      </c>
      <c r="P219" s="177" t="str">
        <f t="shared" si="168"/>
        <v xml:space="preserve"> </v>
      </c>
      <c r="Q219" s="177" t="str">
        <f t="shared" si="169"/>
        <v xml:space="preserve"> </v>
      </c>
      <c r="R219" s="177" t="str">
        <f t="shared" si="170"/>
        <v xml:space="preserve"> </v>
      </c>
      <c r="S219" s="177" t="str">
        <f t="shared" si="171"/>
        <v xml:space="preserve"> </v>
      </c>
      <c r="T219" s="177" t="str">
        <f t="shared" si="172"/>
        <v xml:space="preserve"> </v>
      </c>
      <c r="U219" s="177" t="str">
        <f t="shared" si="173"/>
        <v xml:space="preserve"> </v>
      </c>
      <c r="V219" s="177" t="str">
        <f t="shared" si="174"/>
        <v xml:space="preserve"> </v>
      </c>
      <c r="W219" s="177" t="str">
        <f t="shared" si="122"/>
        <v xml:space="preserve"> </v>
      </c>
      <c r="X219" s="92">
        <f t="shared" si="121"/>
        <v>1.1909722222222223E-2</v>
      </c>
      <c r="Y219" s="81">
        <f t="shared" si="123"/>
        <v>1</v>
      </c>
      <c r="Z219" s="98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>
        <v>1.1909722222222223E-2</v>
      </c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1"/>
      <c r="KP219" s="31"/>
      <c r="KQ219" s="31"/>
      <c r="KR219" s="31"/>
      <c r="KS219" s="31"/>
      <c r="KT219" s="31"/>
      <c r="KU219" s="31"/>
      <c r="KV219" s="31"/>
      <c r="KW219" s="31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1"/>
      <c r="LO219" s="31"/>
      <c r="LP219" s="31"/>
      <c r="LQ219" s="31"/>
      <c r="LR219" s="31"/>
      <c r="LS219" s="31"/>
      <c r="LT219" s="31"/>
      <c r="LU219" s="31"/>
      <c r="LV219" s="31"/>
      <c r="LW219" s="31"/>
      <c r="LX219" s="31"/>
      <c r="LY219" s="31"/>
      <c r="LZ219" s="31"/>
      <c r="MA219" s="31"/>
      <c r="MB219" s="31"/>
      <c r="MC219" s="31"/>
      <c r="MD219" s="31"/>
      <c r="ME219" s="31"/>
      <c r="MF219" s="31"/>
      <c r="MG219" s="31"/>
      <c r="MH219" s="31"/>
      <c r="MI219" s="31"/>
      <c r="MJ219" s="31"/>
      <c r="MK219" s="31"/>
      <c r="ML219" s="31"/>
      <c r="MM219" s="31"/>
      <c r="MN219" s="31"/>
      <c r="MO219" s="31"/>
      <c r="MP219" s="31"/>
      <c r="MQ219" s="31"/>
      <c r="MR219" s="31"/>
      <c r="MS219" s="31"/>
      <c r="MT219" s="31"/>
      <c r="MU219" s="31"/>
      <c r="MV219" s="31"/>
      <c r="MW219" s="31"/>
      <c r="MX219" s="31"/>
      <c r="MY219" s="31"/>
      <c r="MZ219" s="31"/>
      <c r="NA219" s="31"/>
      <c r="NB219" s="31"/>
      <c r="NC219" s="31"/>
      <c r="ND219" s="31"/>
      <c r="NE219" s="31"/>
      <c r="NF219" s="31"/>
      <c r="NG219" s="31"/>
      <c r="NH219" s="31"/>
      <c r="NI219" s="31"/>
      <c r="NJ219" s="31"/>
      <c r="NK219" s="31"/>
      <c r="NL219" s="31"/>
      <c r="NM219" s="31"/>
      <c r="NN219" s="31"/>
      <c r="NO219" s="31"/>
      <c r="NP219" s="31"/>
      <c r="NQ219" s="31"/>
      <c r="NR219" s="31"/>
      <c r="NS219" s="31"/>
      <c r="NT219" s="31"/>
      <c r="NU219" s="31"/>
      <c r="NV219" s="31"/>
      <c r="NW219" s="31"/>
      <c r="NX219" s="31"/>
      <c r="NY219" s="31"/>
      <c r="NZ219" s="31"/>
      <c r="OA219" s="31"/>
      <c r="OB219" s="31"/>
      <c r="OC219" s="31"/>
      <c r="OD219" s="31"/>
      <c r="OE219" s="31"/>
      <c r="OF219" s="31"/>
      <c r="OG219" s="31"/>
      <c r="OH219" s="31"/>
      <c r="OI219" s="31"/>
      <c r="OJ219" s="31"/>
      <c r="OK219" s="31"/>
      <c r="OL219" s="31"/>
      <c r="OM219" s="31"/>
      <c r="ON219" s="31"/>
      <c r="OO219" s="31"/>
      <c r="OP219" s="31"/>
      <c r="OQ219" s="31"/>
      <c r="OR219" s="31"/>
      <c r="OS219" s="31"/>
      <c r="OT219" s="31"/>
      <c r="OU219" s="31"/>
      <c r="OV219" s="31"/>
      <c r="OW219" s="31"/>
      <c r="OX219" s="31"/>
      <c r="OY219" s="31"/>
      <c r="OZ219" s="31"/>
      <c r="PA219" s="31"/>
      <c r="PB219" s="31"/>
      <c r="PC219" s="31"/>
      <c r="PD219" s="31"/>
      <c r="PE219" s="31"/>
      <c r="PF219" s="31"/>
      <c r="PG219" s="31"/>
      <c r="PH219" s="31"/>
      <c r="PI219" s="31"/>
      <c r="PJ219" s="31"/>
      <c r="PK219" s="31"/>
      <c r="PL219" s="31"/>
      <c r="PM219" s="31"/>
      <c r="PN219" s="31"/>
      <c r="PO219" s="31"/>
      <c r="PP219" s="31"/>
      <c r="PQ219" s="31"/>
      <c r="PR219" s="31"/>
      <c r="PS219" s="31"/>
      <c r="PT219" s="31"/>
      <c r="PU219" s="31"/>
      <c r="PV219" s="31"/>
      <c r="PW219" s="31"/>
      <c r="PX219" s="31"/>
      <c r="PY219" s="31"/>
      <c r="PZ219" s="31"/>
      <c r="QA219" s="31"/>
      <c r="QB219" s="31"/>
      <c r="QC219" s="31"/>
      <c r="QD219" s="31"/>
      <c r="QE219" s="31"/>
      <c r="QF219" s="31"/>
      <c r="QG219" s="31"/>
      <c r="QH219" s="31"/>
      <c r="QI219" s="31"/>
      <c r="QJ219" s="31"/>
      <c r="QK219" s="31"/>
      <c r="QL219" s="31"/>
      <c r="QM219" s="31"/>
      <c r="QN219" s="31"/>
      <c r="QO219" s="31"/>
      <c r="QP219" s="31"/>
      <c r="QQ219" s="31"/>
      <c r="QR219" s="31"/>
      <c r="QS219" s="31"/>
      <c r="QT219" s="31"/>
      <c r="QU219" s="31"/>
      <c r="QV219" s="31"/>
      <c r="QW219" s="31"/>
      <c r="QX219" s="31"/>
      <c r="QY219" s="31"/>
    </row>
    <row r="220" spans="1:467" x14ac:dyDescent="0.2">
      <c r="A220" s="40" t="s">
        <v>6</v>
      </c>
      <c r="B220" s="103" t="s">
        <v>67</v>
      </c>
      <c r="C220" s="103"/>
      <c r="D220" s="103"/>
      <c r="E220" s="94" t="s">
        <v>126</v>
      </c>
      <c r="F220" s="94" t="str">
        <f t="shared" ref="F220:F251" si="175">IF(ISERROR(AVERAGE(AA220:AF220))," ",AVERAGE(AA220:AF220))</f>
        <v xml:space="preserve"> </v>
      </c>
      <c r="G220" s="94" t="str">
        <f t="shared" ref="G220:G251" si="176">IF(ISERROR(AVERAGE(AG220:AY220))," ",AVERAGE(AG220:AY220))</f>
        <v xml:space="preserve"> </v>
      </c>
      <c r="H220" s="94" t="str">
        <f t="shared" ref="H220:H251" si="177">IF(ISERROR(AVERAGE(BA220:BZ220))," ",AVERAGE(BA220:BZ220))</f>
        <v xml:space="preserve"> </v>
      </c>
      <c r="I220" s="94">
        <f t="shared" ref="I220:I251" si="178">IF(ISERROR(AVERAGE(CA220:CP220))," ",AVERAGE(CA220:CP220))</f>
        <v>1.2535686728395062E-2</v>
      </c>
      <c r="J220" s="94" t="str">
        <f t="shared" ref="J220:J251" si="179">IF(ISERROR(AVERAGE(CS220:DO220))," ",AVERAGE(CS220:DO220))</f>
        <v xml:space="preserve"> </v>
      </c>
      <c r="K220" s="94" t="str">
        <f t="shared" ref="K220:K251" si="180">IF(ISERROR(AVERAGE(DP220:EM220))," ",AVERAGE(DP220:EM220))</f>
        <v xml:space="preserve"> </v>
      </c>
      <c r="L220" s="94" t="str">
        <f t="shared" ref="L220:L251" si="181">IF(ISERROR(AVERAGE(EN220:FI220))," ",AVERAGE(EN220:FI220))</f>
        <v xml:space="preserve"> </v>
      </c>
      <c r="M220" s="94" t="str">
        <f t="shared" ref="M220:M251" si="182">IF(ISERROR(AVERAGE(FJ220:GI220))," ",AVERAGE(FJ220:GI220))</f>
        <v xml:space="preserve"> </v>
      </c>
      <c r="N220" s="94" t="str">
        <f t="shared" ref="N220:N251" si="183">IF(ISERROR(AVERAGE(GJ220:HI220))," ",AVERAGE(GJ220:HI220))</f>
        <v xml:space="preserve"> </v>
      </c>
      <c r="O220" s="94">
        <f t="shared" ref="O220:O251" si="184">IF(ISERROR(AVERAGE(HJ220:II220))," ",AVERAGE(HJ220:II220))</f>
        <v>1.1944444444444445E-2</v>
      </c>
      <c r="P220" s="94" t="str">
        <f t="shared" ref="P220:P251" si="185">IF(ISERROR(AVERAGE(IJ220:JG220))," ",AVERAGE(IJ220:JG220))</f>
        <v xml:space="preserve"> </v>
      </c>
      <c r="Q220" s="94" t="str">
        <f t="shared" ref="Q220:Q251" si="186">IF(ISERROR(AVERAGE(JI220:KK220))," ",AVERAGE(JI220:KK220))</f>
        <v xml:space="preserve"> </v>
      </c>
      <c r="R220" s="94" t="str">
        <f t="shared" ref="R220:R251" si="187">IF(ISERROR(AVERAGE(KL220:LJ220))," ",AVERAGE(KL220:LJ220))</f>
        <v xml:space="preserve"> </v>
      </c>
      <c r="S220" s="94" t="str">
        <f t="shared" ref="S220:S251" si="188">IF(ISERROR(AVERAGE(LK220:MM220))," ",AVERAGE(LK220:MM220))</f>
        <v xml:space="preserve"> </v>
      </c>
      <c r="T220" s="94" t="str">
        <f t="shared" ref="T220:T251" si="189">IF(ISERROR(AVERAGE(MM220:NN220))," ",AVERAGE(MM220:NN220))</f>
        <v xml:space="preserve"> </v>
      </c>
      <c r="U220" s="94" t="str">
        <f t="shared" ref="U220:U251" si="190">IF(ISERROR(AVERAGE(NQ220:OT220))," ",AVERAGE(NQ220:OT220))</f>
        <v xml:space="preserve"> </v>
      </c>
      <c r="V220" s="94" t="str">
        <f t="shared" ref="V220:V251" si="191">IF(ISERROR(AVERAGE(OU220:PV220))," ",AVERAGE(OU220:PV220))</f>
        <v xml:space="preserve"> </v>
      </c>
      <c r="W220" s="94" t="str">
        <f t="shared" ref="W220:W251" si="192">IF(ISERROR(AVERAGE(PW220:QY220))," ",AVERAGE(PW220:QY220))</f>
        <v xml:space="preserve"> </v>
      </c>
      <c r="X220" s="92">
        <f t="shared" si="121"/>
        <v>1.1944444444444445E-2</v>
      </c>
      <c r="Y220" s="81">
        <f t="shared" ref="Y220:Y251" si="193">COUNTA(AA220:AJP220)</f>
        <v>6</v>
      </c>
      <c r="Z220" s="98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>
        <v>1.2372685185185186E-2</v>
      </c>
      <c r="CN220" s="31">
        <v>1.2560763888888889E-2</v>
      </c>
      <c r="CO220" s="31">
        <v>1.2673611111111109E-2</v>
      </c>
      <c r="CP220" s="31"/>
      <c r="CQ220" s="31"/>
      <c r="CR220" s="31"/>
      <c r="CS220" s="31"/>
      <c r="CT220" s="31"/>
      <c r="CU220" s="31"/>
      <c r="CV220" s="31"/>
      <c r="CW220" s="31"/>
      <c r="CX220" s="31" t="s">
        <v>53</v>
      </c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 t="s">
        <v>53</v>
      </c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>
        <v>1.1944444444444445E-2</v>
      </c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1"/>
      <c r="JP220" s="31"/>
      <c r="JQ220" s="31"/>
      <c r="JR220" s="31"/>
      <c r="JS220" s="31"/>
      <c r="JT220" s="31"/>
      <c r="JU220" s="31"/>
      <c r="JV220" s="31"/>
      <c r="JW220" s="31"/>
      <c r="JX220" s="31"/>
      <c r="JY220" s="31"/>
      <c r="JZ220" s="31"/>
      <c r="KA220" s="31"/>
      <c r="KB220" s="31"/>
      <c r="KC220" s="31"/>
      <c r="KD220" s="31"/>
      <c r="KE220" s="31"/>
      <c r="KF220" s="31"/>
      <c r="KG220" s="31"/>
      <c r="KH220" s="31"/>
      <c r="KI220" s="31"/>
      <c r="KJ220" s="31"/>
      <c r="KK220" s="31"/>
      <c r="KL220" s="31"/>
      <c r="KM220" s="31"/>
      <c r="KN220" s="31"/>
      <c r="KO220" s="31"/>
      <c r="KP220" s="31"/>
      <c r="KQ220" s="31"/>
      <c r="KR220" s="31"/>
      <c r="KS220" s="31"/>
      <c r="KT220" s="31"/>
      <c r="KU220" s="31"/>
      <c r="KV220" s="31"/>
      <c r="KW220" s="31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1"/>
      <c r="LO220" s="31"/>
      <c r="LP220" s="31"/>
      <c r="LQ220" s="31"/>
      <c r="LR220" s="31"/>
      <c r="LS220" s="31"/>
      <c r="LT220" s="31"/>
      <c r="LU220" s="31"/>
      <c r="LV220" s="31"/>
      <c r="LW220" s="31"/>
      <c r="LX220" s="31"/>
      <c r="LY220" s="31"/>
      <c r="LZ220" s="31"/>
      <c r="MA220" s="31"/>
      <c r="MB220" s="31"/>
      <c r="MC220" s="31"/>
      <c r="MD220" s="31"/>
      <c r="ME220" s="31"/>
      <c r="MF220" s="31"/>
      <c r="MG220" s="31"/>
      <c r="MH220" s="31"/>
      <c r="MI220" s="31"/>
      <c r="MJ220" s="31"/>
      <c r="MK220" s="31"/>
      <c r="ML220" s="31"/>
      <c r="MM220" s="31"/>
      <c r="MN220" s="31"/>
      <c r="MO220" s="31"/>
      <c r="MP220" s="31"/>
      <c r="MQ220" s="31"/>
      <c r="MR220" s="31"/>
      <c r="MS220" s="31"/>
      <c r="MT220" s="31"/>
      <c r="MU220" s="31"/>
      <c r="MV220" s="31"/>
      <c r="MW220" s="31"/>
      <c r="MX220" s="31"/>
      <c r="MY220" s="31"/>
      <c r="MZ220" s="31"/>
      <c r="NA220" s="31"/>
      <c r="NB220" s="31"/>
      <c r="NC220" s="31"/>
      <c r="ND220" s="31"/>
      <c r="NE220" s="31"/>
      <c r="NF220" s="31"/>
      <c r="NG220" s="31"/>
      <c r="NH220" s="31"/>
      <c r="NI220" s="31"/>
      <c r="NJ220" s="31"/>
      <c r="NK220" s="31"/>
      <c r="NL220" s="31"/>
      <c r="NM220" s="31"/>
      <c r="NN220" s="31"/>
      <c r="NO220" s="31"/>
      <c r="NP220" s="31"/>
      <c r="NQ220" s="31"/>
      <c r="NR220" s="31"/>
      <c r="NS220" s="31"/>
      <c r="NT220" s="31"/>
      <c r="NU220" s="31"/>
      <c r="NV220" s="31"/>
      <c r="NW220" s="31"/>
      <c r="NX220" s="31"/>
      <c r="NY220" s="31"/>
      <c r="NZ220" s="31"/>
      <c r="OA220" s="31"/>
      <c r="OB220" s="31"/>
      <c r="OC220" s="31"/>
      <c r="OD220" s="31"/>
      <c r="OE220" s="31"/>
      <c r="OF220" s="31"/>
      <c r="OG220" s="31"/>
      <c r="OH220" s="31"/>
      <c r="OI220" s="31"/>
      <c r="OJ220" s="31"/>
      <c r="OK220" s="31"/>
      <c r="OL220" s="31"/>
      <c r="OM220" s="31"/>
      <c r="ON220" s="31"/>
      <c r="OO220" s="31"/>
      <c r="OP220" s="31"/>
      <c r="OQ220" s="31"/>
      <c r="OR220" s="31"/>
      <c r="OS220" s="31"/>
      <c r="OT220" s="31"/>
      <c r="OU220" s="31"/>
      <c r="OV220" s="31"/>
      <c r="OW220" s="31"/>
      <c r="OX220" s="31"/>
      <c r="OY220" s="31"/>
      <c r="OZ220" s="31"/>
      <c r="PA220" s="31"/>
      <c r="PB220" s="31"/>
      <c r="PC220" s="31"/>
      <c r="PD220" s="31"/>
      <c r="PE220" s="31"/>
      <c r="PF220" s="31"/>
      <c r="PG220" s="31"/>
      <c r="PH220" s="31"/>
      <c r="PI220" s="31"/>
      <c r="PJ220" s="31"/>
      <c r="PK220" s="31"/>
      <c r="PL220" s="31"/>
      <c r="PM220" s="31"/>
      <c r="PN220" s="31"/>
      <c r="PO220" s="31"/>
      <c r="PP220" s="31"/>
      <c r="PQ220" s="31"/>
      <c r="PR220" s="31"/>
      <c r="PS220" s="31"/>
      <c r="PT220" s="31"/>
      <c r="PU220" s="31"/>
      <c r="PV220" s="31"/>
      <c r="PW220" s="31"/>
      <c r="PX220" s="31"/>
      <c r="PY220" s="31"/>
      <c r="PZ220" s="31"/>
      <c r="QA220" s="31"/>
      <c r="QB220" s="31"/>
      <c r="QC220" s="31"/>
      <c r="QD220" s="31"/>
      <c r="QE220" s="31"/>
      <c r="QF220" s="31"/>
      <c r="QG220" s="31"/>
      <c r="QH220" s="31"/>
      <c r="QI220" s="31"/>
      <c r="QJ220" s="31"/>
      <c r="QK220" s="31"/>
      <c r="QL220" s="31"/>
      <c r="QM220" s="31"/>
      <c r="QN220" s="31"/>
      <c r="QO220" s="31"/>
      <c r="QP220" s="31"/>
      <c r="QQ220" s="31"/>
      <c r="QR220" s="31"/>
      <c r="QS220" s="31"/>
      <c r="QT220" s="31"/>
      <c r="QU220" s="31"/>
      <c r="QV220" s="31"/>
      <c r="QW220" s="31"/>
      <c r="QX220" s="31"/>
      <c r="QY220" s="31"/>
    </row>
    <row r="221" spans="1:467" x14ac:dyDescent="0.2">
      <c r="A221" s="40" t="s">
        <v>137</v>
      </c>
      <c r="B221" s="103" t="s">
        <v>6</v>
      </c>
      <c r="C221" s="103"/>
      <c r="D221" s="103"/>
      <c r="E221" s="94" t="s">
        <v>126</v>
      </c>
      <c r="F221" s="94" t="str">
        <f t="shared" si="175"/>
        <v xml:space="preserve"> </v>
      </c>
      <c r="G221" s="94" t="str">
        <f t="shared" si="176"/>
        <v xml:space="preserve"> </v>
      </c>
      <c r="H221" s="94" t="str">
        <f t="shared" si="177"/>
        <v xml:space="preserve"> </v>
      </c>
      <c r="I221" s="94" t="str">
        <f t="shared" si="178"/>
        <v xml:space="preserve"> </v>
      </c>
      <c r="J221" s="94" t="str">
        <f t="shared" si="179"/>
        <v xml:space="preserve"> </v>
      </c>
      <c r="K221" s="94" t="str">
        <f t="shared" si="180"/>
        <v xml:space="preserve"> </v>
      </c>
      <c r="L221" s="94" t="str">
        <f t="shared" si="181"/>
        <v xml:space="preserve"> </v>
      </c>
      <c r="M221" s="94" t="str">
        <f t="shared" si="182"/>
        <v xml:space="preserve"> </v>
      </c>
      <c r="N221" s="94">
        <f t="shared" si="183"/>
        <v>1.203125E-2</v>
      </c>
      <c r="O221" s="94" t="str">
        <f t="shared" si="184"/>
        <v xml:space="preserve"> </v>
      </c>
      <c r="P221" s="94" t="str">
        <f t="shared" si="185"/>
        <v xml:space="preserve"> </v>
      </c>
      <c r="Q221" s="94" t="str">
        <f t="shared" si="186"/>
        <v xml:space="preserve"> </v>
      </c>
      <c r="R221" s="94" t="str">
        <f t="shared" si="187"/>
        <v xml:space="preserve"> </v>
      </c>
      <c r="S221" s="94" t="str">
        <f t="shared" si="188"/>
        <v xml:space="preserve"> </v>
      </c>
      <c r="T221" s="94" t="str">
        <f t="shared" si="189"/>
        <v xml:space="preserve"> </v>
      </c>
      <c r="U221" s="94" t="str">
        <f t="shared" si="190"/>
        <v xml:space="preserve"> </v>
      </c>
      <c r="V221" s="94" t="str">
        <f t="shared" si="191"/>
        <v xml:space="preserve"> </v>
      </c>
      <c r="W221" s="94" t="str">
        <f t="shared" si="192"/>
        <v xml:space="preserve"> </v>
      </c>
      <c r="X221" s="92">
        <f t="shared" si="121"/>
        <v>1.1979166666666666E-2</v>
      </c>
      <c r="Y221" s="81">
        <f t="shared" si="193"/>
        <v>2</v>
      </c>
      <c r="Z221" s="98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>
        <v>1.2083333333333333E-2</v>
      </c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>
        <v>1.1979166666666666E-2</v>
      </c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  <c r="IW221" s="31"/>
      <c r="IX221" s="31"/>
      <c r="IY221" s="31"/>
      <c r="IZ221" s="31"/>
      <c r="JA221" s="31"/>
      <c r="JB221" s="31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1"/>
      <c r="JP221" s="31"/>
      <c r="JQ221" s="31"/>
      <c r="JR221" s="31"/>
      <c r="JS221" s="31"/>
      <c r="JT221" s="31"/>
      <c r="JU221" s="31"/>
      <c r="JV221" s="31"/>
      <c r="JW221" s="31"/>
      <c r="JX221" s="31"/>
      <c r="JY221" s="31"/>
      <c r="JZ221" s="31"/>
      <c r="KA221" s="31"/>
      <c r="KB221" s="31"/>
      <c r="KC221" s="31"/>
      <c r="KD221" s="31"/>
      <c r="KE221" s="31"/>
      <c r="KF221" s="31"/>
      <c r="KG221" s="31"/>
      <c r="KH221" s="31"/>
      <c r="KI221" s="31"/>
      <c r="KJ221" s="31"/>
      <c r="KK221" s="31"/>
      <c r="KL221" s="31"/>
      <c r="KM221" s="31"/>
      <c r="KN221" s="31"/>
      <c r="KO221" s="31"/>
      <c r="KP221" s="31"/>
      <c r="KQ221" s="31"/>
      <c r="KR221" s="31"/>
      <c r="KS221" s="31"/>
      <c r="KT221" s="31"/>
      <c r="KU221" s="31"/>
      <c r="KV221" s="31"/>
      <c r="KW221" s="31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1"/>
      <c r="LO221" s="31"/>
      <c r="LP221" s="31"/>
      <c r="LQ221" s="31"/>
      <c r="LR221" s="31"/>
      <c r="LS221" s="31"/>
      <c r="LT221" s="31"/>
      <c r="LU221" s="31"/>
      <c r="LV221" s="31"/>
      <c r="LW221" s="31"/>
      <c r="LX221" s="31"/>
      <c r="LY221" s="31"/>
      <c r="LZ221" s="31"/>
      <c r="MA221" s="31"/>
      <c r="MB221" s="31"/>
      <c r="MC221" s="31"/>
      <c r="MD221" s="31"/>
      <c r="ME221" s="31"/>
      <c r="MF221" s="31"/>
      <c r="MG221" s="31"/>
      <c r="MH221" s="31"/>
      <c r="MI221" s="31"/>
      <c r="MJ221" s="31"/>
      <c r="MK221" s="31"/>
      <c r="ML221" s="31"/>
      <c r="MM221" s="31"/>
      <c r="MN221" s="31"/>
      <c r="MO221" s="31"/>
      <c r="MP221" s="31"/>
      <c r="MQ221" s="31"/>
      <c r="MR221" s="31"/>
      <c r="MS221" s="31"/>
      <c r="MT221" s="31"/>
      <c r="MU221" s="31"/>
      <c r="MV221" s="31"/>
      <c r="MW221" s="31"/>
      <c r="MX221" s="31"/>
      <c r="MY221" s="31"/>
      <c r="MZ221" s="31"/>
      <c r="NA221" s="3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  <c r="NN221" s="31"/>
      <c r="NO221" s="31"/>
      <c r="NP221" s="31"/>
      <c r="NQ221" s="31"/>
      <c r="NR221" s="31"/>
      <c r="NS221" s="31"/>
      <c r="NT221" s="31"/>
      <c r="NU221" s="31"/>
      <c r="NV221" s="31"/>
      <c r="NW221" s="31"/>
      <c r="NX221" s="31"/>
      <c r="NY221" s="31"/>
      <c r="NZ221" s="31"/>
      <c r="OA221" s="31"/>
      <c r="OB221" s="31"/>
      <c r="OC221" s="31"/>
      <c r="OD221" s="31"/>
      <c r="OE221" s="31"/>
      <c r="OF221" s="31"/>
      <c r="OG221" s="31"/>
      <c r="OH221" s="31"/>
      <c r="OI221" s="31"/>
      <c r="OJ221" s="31"/>
      <c r="OK221" s="31"/>
      <c r="OL221" s="31"/>
      <c r="OM221" s="31"/>
      <c r="ON221" s="31"/>
      <c r="OO221" s="31"/>
      <c r="OP221" s="31"/>
      <c r="OQ221" s="31"/>
      <c r="OR221" s="31"/>
      <c r="OS221" s="31"/>
      <c r="OT221" s="31"/>
      <c r="OU221" s="31"/>
      <c r="OV221" s="31"/>
      <c r="OW221" s="31"/>
      <c r="OX221" s="31"/>
      <c r="OY221" s="31"/>
      <c r="OZ221" s="31"/>
      <c r="PA221" s="31"/>
      <c r="PB221" s="31"/>
      <c r="PC221" s="31"/>
      <c r="PD221" s="31"/>
      <c r="PE221" s="31"/>
      <c r="PF221" s="31"/>
      <c r="PG221" s="31"/>
      <c r="PH221" s="31"/>
      <c r="PI221" s="31"/>
      <c r="PJ221" s="31"/>
      <c r="PK221" s="31"/>
      <c r="PL221" s="31"/>
      <c r="PM221" s="31"/>
      <c r="PN221" s="31"/>
      <c r="PO221" s="31"/>
      <c r="PP221" s="31"/>
      <c r="PQ221" s="31"/>
      <c r="PR221" s="31"/>
      <c r="PS221" s="31"/>
      <c r="PT221" s="31"/>
      <c r="PU221" s="31"/>
      <c r="PV221" s="31"/>
      <c r="PW221" s="31"/>
      <c r="PX221" s="31"/>
      <c r="PY221" s="31"/>
      <c r="PZ221" s="31"/>
      <c r="QA221" s="31"/>
      <c r="QB221" s="31"/>
      <c r="QC221" s="31"/>
      <c r="QD221" s="31"/>
      <c r="QE221" s="31"/>
      <c r="QF221" s="31"/>
      <c r="QG221" s="31"/>
      <c r="QH221" s="31"/>
      <c r="QI221" s="31"/>
      <c r="QJ221" s="31"/>
      <c r="QK221" s="31"/>
      <c r="QL221" s="31"/>
      <c r="QM221" s="31"/>
      <c r="QN221" s="31"/>
      <c r="QO221" s="31"/>
      <c r="QP221" s="31"/>
      <c r="QQ221" s="31"/>
      <c r="QR221" s="31"/>
      <c r="QS221" s="31"/>
      <c r="QT221" s="31"/>
      <c r="QU221" s="31"/>
      <c r="QV221" s="31"/>
      <c r="QW221" s="31"/>
      <c r="QX221" s="31"/>
      <c r="QY221" s="31"/>
    </row>
    <row r="222" spans="1:467" x14ac:dyDescent="0.2">
      <c r="A222" s="40" t="s">
        <v>137</v>
      </c>
      <c r="B222" s="103" t="s">
        <v>187</v>
      </c>
      <c r="C222" s="103"/>
      <c r="D222" s="103"/>
      <c r="E222" s="94" t="s">
        <v>126</v>
      </c>
      <c r="F222" s="94" t="str">
        <f t="shared" si="175"/>
        <v xml:space="preserve"> </v>
      </c>
      <c r="G222" s="94" t="str">
        <f t="shared" si="176"/>
        <v xml:space="preserve"> </v>
      </c>
      <c r="H222" s="94" t="str">
        <f t="shared" si="177"/>
        <v xml:space="preserve"> </v>
      </c>
      <c r="I222" s="94" t="str">
        <f t="shared" si="178"/>
        <v xml:space="preserve"> </v>
      </c>
      <c r="J222" s="94" t="str">
        <f t="shared" si="179"/>
        <v xml:space="preserve"> </v>
      </c>
      <c r="K222" s="94" t="str">
        <f t="shared" si="180"/>
        <v xml:space="preserve"> </v>
      </c>
      <c r="L222" s="94" t="str">
        <f t="shared" si="181"/>
        <v xml:space="preserve"> </v>
      </c>
      <c r="M222" s="94" t="str">
        <f t="shared" si="182"/>
        <v xml:space="preserve"> </v>
      </c>
      <c r="N222" s="94">
        <f t="shared" si="183"/>
        <v>1.3865740740740739E-2</v>
      </c>
      <c r="O222" s="94">
        <f t="shared" si="184"/>
        <v>1.3232060185185187E-2</v>
      </c>
      <c r="P222" s="94" t="str">
        <f t="shared" si="185"/>
        <v xml:space="preserve"> </v>
      </c>
      <c r="Q222" s="94" t="str">
        <f t="shared" si="186"/>
        <v xml:space="preserve"> </v>
      </c>
      <c r="R222" s="94" t="str">
        <f t="shared" si="187"/>
        <v xml:space="preserve"> </v>
      </c>
      <c r="S222" s="94" t="str">
        <f t="shared" si="188"/>
        <v xml:space="preserve"> </v>
      </c>
      <c r="T222" s="94">
        <f t="shared" si="189"/>
        <v>1.3773148148148147E-2</v>
      </c>
      <c r="U222" s="94" t="str">
        <f t="shared" si="190"/>
        <v xml:space="preserve"> </v>
      </c>
      <c r="V222" s="94" t="str">
        <f t="shared" si="191"/>
        <v xml:space="preserve"> </v>
      </c>
      <c r="W222" s="94" t="str">
        <f t="shared" si="192"/>
        <v xml:space="preserve"> </v>
      </c>
      <c r="X222" s="92">
        <f t="shared" si="121"/>
        <v>1.2581018518518519E-2</v>
      </c>
      <c r="Y222" s="81">
        <f t="shared" si="193"/>
        <v>6</v>
      </c>
      <c r="Z222" s="98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>
        <v>1.3865740740740739E-2</v>
      </c>
      <c r="HI222" s="31"/>
      <c r="HJ222" s="31">
        <v>1.3518518518518518E-2</v>
      </c>
      <c r="HK222" s="31"/>
      <c r="HL222" s="31"/>
      <c r="HM222" s="31"/>
      <c r="HN222" s="31"/>
      <c r="HO222" s="31"/>
      <c r="HP222" s="31"/>
      <c r="HQ222" s="31"/>
      <c r="HR222" s="31"/>
      <c r="HS222" s="31">
        <v>1.2581018518518519E-2</v>
      </c>
      <c r="HT222" s="31">
        <v>1.3611111111111114E-2</v>
      </c>
      <c r="HU222" s="31"/>
      <c r="HV222" s="31"/>
      <c r="HW222" s="31"/>
      <c r="HX222" s="31"/>
      <c r="HY222" s="31"/>
      <c r="HZ222" s="31"/>
      <c r="IA222" s="31">
        <v>1.3217592592592593E-2</v>
      </c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  <c r="IW222" s="31"/>
      <c r="IX222" s="31"/>
      <c r="IY222" s="31"/>
      <c r="IZ222" s="31"/>
      <c r="JA222" s="31"/>
      <c r="JB222" s="31"/>
      <c r="JC222" s="31"/>
      <c r="JD222" s="31"/>
      <c r="JE222" s="31"/>
      <c r="JF222" s="31"/>
      <c r="JG222" s="31"/>
      <c r="JH222" s="31"/>
      <c r="JI222" s="31"/>
      <c r="JJ222" s="31"/>
      <c r="JK222" s="31"/>
      <c r="JL222" s="31"/>
      <c r="JM222" s="31"/>
      <c r="JN222" s="31"/>
      <c r="JO222" s="31"/>
      <c r="JP222" s="31"/>
      <c r="JQ222" s="31"/>
      <c r="JR222" s="31"/>
      <c r="JS222" s="31"/>
      <c r="JT222" s="31"/>
      <c r="JU222" s="31"/>
      <c r="JV222" s="31"/>
      <c r="JW222" s="31"/>
      <c r="JX222" s="31"/>
      <c r="JY222" s="31"/>
      <c r="JZ222" s="31"/>
      <c r="KA222" s="31"/>
      <c r="KB222" s="31"/>
      <c r="KC222" s="31"/>
      <c r="KD222" s="31"/>
      <c r="KE222" s="31"/>
      <c r="KF222" s="31"/>
      <c r="KG222" s="31"/>
      <c r="KH222" s="31"/>
      <c r="KI222" s="31"/>
      <c r="KJ222" s="31"/>
      <c r="KK222" s="31"/>
      <c r="KL222" s="31"/>
      <c r="KM222" s="31"/>
      <c r="KN222" s="31"/>
      <c r="KO222" s="31"/>
      <c r="KP222" s="31"/>
      <c r="KQ222" s="31"/>
      <c r="KR222" s="31"/>
      <c r="KS222" s="31"/>
      <c r="KT222" s="31"/>
      <c r="KU222" s="31"/>
      <c r="KV222" s="31"/>
      <c r="KW222" s="31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1"/>
      <c r="LO222" s="31"/>
      <c r="LP222" s="31"/>
      <c r="LQ222" s="31"/>
      <c r="LR222" s="31"/>
      <c r="LS222" s="31"/>
      <c r="LT222" s="31"/>
      <c r="LU222" s="31"/>
      <c r="LV222" s="31"/>
      <c r="LW222" s="31"/>
      <c r="LX222" s="31"/>
      <c r="LY222" s="31"/>
      <c r="LZ222" s="31"/>
      <c r="MA222" s="31"/>
      <c r="MB222" s="31"/>
      <c r="MC222" s="31"/>
      <c r="MD222" s="31"/>
      <c r="ME222" s="31"/>
      <c r="MF222" s="31"/>
      <c r="MG222" s="31"/>
      <c r="MH222" s="31"/>
      <c r="MI222" s="31"/>
      <c r="MJ222" s="31"/>
      <c r="MK222" s="31"/>
      <c r="ML222" s="31"/>
      <c r="MM222" s="31"/>
      <c r="MN222" s="31"/>
      <c r="MO222" s="31"/>
      <c r="MP222" s="31"/>
      <c r="MQ222" s="31"/>
      <c r="MR222" s="31"/>
      <c r="MS222" s="31"/>
      <c r="MT222" s="31"/>
      <c r="MU222" s="31"/>
      <c r="MV222" s="31"/>
      <c r="MW222" s="31"/>
      <c r="MX222" s="31"/>
      <c r="MY222" s="31"/>
      <c r="MZ222" s="31"/>
      <c r="NA222" s="31"/>
      <c r="NB222" s="31"/>
      <c r="NC222" s="31"/>
      <c r="ND222" s="31"/>
      <c r="NE222" s="31"/>
      <c r="NF222" s="31"/>
      <c r="NG222" s="31"/>
      <c r="NH222" s="31">
        <v>1.3773148148148147E-2</v>
      </c>
      <c r="NI222" s="31"/>
      <c r="NJ222" s="31"/>
      <c r="NK222" s="31"/>
      <c r="NL222" s="31"/>
      <c r="NM222" s="31"/>
      <c r="NN222" s="31"/>
      <c r="NO222" s="31"/>
      <c r="NP222" s="31"/>
      <c r="NQ222" s="31"/>
      <c r="NR222" s="31"/>
      <c r="NS222" s="31"/>
      <c r="NT222" s="31"/>
      <c r="NU222" s="31"/>
      <c r="NV222" s="31"/>
      <c r="NW222" s="31"/>
      <c r="NX222" s="31"/>
      <c r="NY222" s="31"/>
      <c r="NZ222" s="31"/>
      <c r="OA222" s="31"/>
      <c r="OB222" s="31"/>
      <c r="OC222" s="31"/>
      <c r="OD222" s="31"/>
      <c r="OE222" s="31"/>
      <c r="OF222" s="31"/>
      <c r="OG222" s="31"/>
      <c r="OH222" s="31"/>
      <c r="OI222" s="31"/>
      <c r="OJ222" s="31"/>
      <c r="OK222" s="31"/>
      <c r="OL222" s="31"/>
      <c r="OM222" s="31"/>
      <c r="ON222" s="31"/>
      <c r="OO222" s="31"/>
      <c r="OP222" s="31"/>
      <c r="OQ222" s="31"/>
      <c r="OR222" s="31"/>
      <c r="OS222" s="31"/>
      <c r="OT222" s="31"/>
      <c r="OU222" s="31"/>
      <c r="OV222" s="31"/>
      <c r="OW222" s="31"/>
      <c r="OX222" s="31"/>
      <c r="OY222" s="31"/>
      <c r="OZ222" s="31"/>
      <c r="PA222" s="31"/>
      <c r="PB222" s="31"/>
      <c r="PC222" s="31"/>
      <c r="PD222" s="31"/>
      <c r="PE222" s="31"/>
      <c r="PF222" s="31"/>
      <c r="PG222" s="31"/>
      <c r="PH222" s="31"/>
      <c r="PI222" s="31"/>
      <c r="PJ222" s="31"/>
      <c r="PK222" s="31"/>
      <c r="PL222" s="31"/>
      <c r="PM222" s="31"/>
      <c r="PN222" s="31"/>
      <c r="PO222" s="31"/>
      <c r="PP222" s="31"/>
      <c r="PQ222" s="31"/>
      <c r="PR222" s="31"/>
      <c r="PS222" s="31"/>
      <c r="PT222" s="31"/>
      <c r="PU222" s="31"/>
      <c r="PV222" s="31"/>
      <c r="PW222" s="31"/>
      <c r="PX222" s="31"/>
      <c r="PY222" s="31"/>
      <c r="PZ222" s="31"/>
      <c r="QA222" s="31"/>
      <c r="QB222" s="31"/>
      <c r="QC222" s="31"/>
      <c r="QD222" s="31"/>
      <c r="QE222" s="31"/>
      <c r="QF222" s="31"/>
      <c r="QG222" s="31"/>
      <c r="QH222" s="31"/>
      <c r="QI222" s="31"/>
      <c r="QJ222" s="31"/>
      <c r="QK222" s="31"/>
      <c r="QL222" s="31"/>
      <c r="QM222" s="31"/>
      <c r="QN222" s="31"/>
      <c r="QO222" s="31"/>
      <c r="QP222" s="31"/>
      <c r="QQ222" s="31"/>
      <c r="QR222" s="31"/>
      <c r="QS222" s="31"/>
      <c r="QT222" s="31"/>
      <c r="QU222" s="31"/>
      <c r="QV222" s="31"/>
      <c r="QW222" s="31"/>
      <c r="QX222" s="31"/>
      <c r="QY222" s="31"/>
    </row>
    <row r="223" spans="1:467" x14ac:dyDescent="0.2">
      <c r="A223" s="40" t="s">
        <v>179</v>
      </c>
      <c r="B223" s="103" t="s">
        <v>286</v>
      </c>
      <c r="C223" s="103"/>
      <c r="D223" s="103"/>
      <c r="E223" s="93" t="s">
        <v>126</v>
      </c>
      <c r="F223" s="94" t="str">
        <f t="shared" si="175"/>
        <v xml:space="preserve"> </v>
      </c>
      <c r="G223" s="94" t="str">
        <f t="shared" si="176"/>
        <v xml:space="preserve"> </v>
      </c>
      <c r="H223" s="94" t="str">
        <f t="shared" si="177"/>
        <v xml:space="preserve"> </v>
      </c>
      <c r="I223" s="94" t="str">
        <f t="shared" si="178"/>
        <v xml:space="preserve"> </v>
      </c>
      <c r="J223" s="94" t="str">
        <f t="shared" si="179"/>
        <v xml:space="preserve"> </v>
      </c>
      <c r="K223" s="94" t="str">
        <f t="shared" si="180"/>
        <v xml:space="preserve"> </v>
      </c>
      <c r="L223" s="94" t="str">
        <f t="shared" si="181"/>
        <v xml:space="preserve"> </v>
      </c>
      <c r="M223" s="94" t="str">
        <f t="shared" si="182"/>
        <v xml:space="preserve"> </v>
      </c>
      <c r="N223" s="94" t="str">
        <f t="shared" si="183"/>
        <v xml:space="preserve"> </v>
      </c>
      <c r="O223" s="94" t="str">
        <f t="shared" si="184"/>
        <v xml:space="preserve"> </v>
      </c>
      <c r="P223" s="94" t="str">
        <f t="shared" si="185"/>
        <v xml:space="preserve"> </v>
      </c>
      <c r="Q223" s="94" t="str">
        <f t="shared" si="186"/>
        <v xml:space="preserve"> </v>
      </c>
      <c r="R223" s="94" t="str">
        <f t="shared" si="187"/>
        <v xml:space="preserve"> </v>
      </c>
      <c r="S223" s="94" t="str">
        <f t="shared" si="188"/>
        <v xml:space="preserve"> </v>
      </c>
      <c r="T223" s="94" t="str">
        <f t="shared" si="189"/>
        <v xml:space="preserve"> </v>
      </c>
      <c r="U223" s="94">
        <f t="shared" si="190"/>
        <v>1.2592592592592593E-2</v>
      </c>
      <c r="V223" s="94" t="str">
        <f t="shared" si="191"/>
        <v xml:space="preserve"> </v>
      </c>
      <c r="W223" s="94" t="str">
        <f t="shared" si="192"/>
        <v xml:space="preserve"> </v>
      </c>
      <c r="X223" s="92">
        <f t="shared" si="121"/>
        <v>1.2592592592592593E-2</v>
      </c>
      <c r="Y223" s="81">
        <f t="shared" si="193"/>
        <v>1</v>
      </c>
      <c r="Z223" s="98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/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  <c r="NN223" s="31"/>
      <c r="NO223" s="31"/>
      <c r="NP223" s="31"/>
      <c r="NQ223" s="31"/>
      <c r="NR223" s="31"/>
      <c r="NS223" s="31"/>
      <c r="NT223" s="31"/>
      <c r="NU223" s="31"/>
      <c r="NV223" s="31"/>
      <c r="NW223" s="31"/>
      <c r="NX223" s="31"/>
      <c r="NY223" s="31"/>
      <c r="NZ223" s="31"/>
      <c r="OA223" s="31">
        <v>1.2592592592592593E-2</v>
      </c>
      <c r="OB223" s="31"/>
      <c r="OC223" s="31"/>
      <c r="OD223" s="31"/>
      <c r="OE223" s="31"/>
      <c r="OF223" s="31"/>
      <c r="OG223" s="31"/>
      <c r="OH223" s="31"/>
      <c r="OI223" s="31"/>
      <c r="OJ223" s="31"/>
      <c r="OK223" s="31"/>
      <c r="OL223" s="31"/>
      <c r="OM223" s="31"/>
      <c r="ON223" s="31"/>
      <c r="OO223" s="31"/>
      <c r="OP223" s="31"/>
      <c r="OQ223" s="31"/>
      <c r="OR223" s="31"/>
      <c r="OS223" s="31"/>
      <c r="OT223" s="31"/>
      <c r="OU223" s="31"/>
      <c r="OV223" s="31"/>
      <c r="OW223" s="31"/>
      <c r="OX223" s="31"/>
      <c r="OY223" s="31"/>
      <c r="OZ223" s="31"/>
      <c r="PA223" s="31"/>
      <c r="PB223" s="31"/>
      <c r="PC223" s="31"/>
      <c r="PD223" s="31"/>
      <c r="PE223" s="31"/>
      <c r="PF223" s="31"/>
      <c r="PG223" s="31"/>
      <c r="PH223" s="31"/>
      <c r="PI223" s="31"/>
      <c r="PJ223" s="31"/>
      <c r="PK223" s="31"/>
      <c r="PL223" s="31"/>
      <c r="PM223" s="31"/>
      <c r="PN223" s="31"/>
      <c r="PO223" s="31"/>
      <c r="PP223" s="31"/>
      <c r="PQ223" s="31"/>
      <c r="PR223" s="31"/>
      <c r="PS223" s="31"/>
      <c r="PT223" s="31"/>
      <c r="PU223" s="31"/>
      <c r="PV223" s="31"/>
      <c r="PW223" s="31"/>
      <c r="PX223" s="31"/>
      <c r="PY223" s="31"/>
      <c r="PZ223" s="31"/>
      <c r="QA223" s="31"/>
      <c r="QB223" s="31"/>
      <c r="QC223" s="31"/>
      <c r="QD223" s="31"/>
      <c r="QE223" s="31"/>
      <c r="QF223" s="31"/>
      <c r="QG223" s="31"/>
      <c r="QH223" s="31"/>
      <c r="QI223" s="31"/>
      <c r="QJ223" s="31"/>
      <c r="QK223" s="31"/>
      <c r="QL223" s="31"/>
      <c r="QM223" s="31"/>
      <c r="QN223" s="31"/>
      <c r="QO223" s="31"/>
      <c r="QP223" s="31"/>
      <c r="QQ223" s="31"/>
      <c r="QR223" s="31"/>
      <c r="QS223" s="31"/>
      <c r="QT223" s="31"/>
      <c r="QU223" s="31"/>
      <c r="QV223" s="31"/>
      <c r="QW223" s="31"/>
      <c r="QX223" s="31"/>
      <c r="QY223" s="31"/>
    </row>
    <row r="224" spans="1:467" x14ac:dyDescent="0.2">
      <c r="A224" s="40" t="s">
        <v>179</v>
      </c>
      <c r="B224" s="103" t="s">
        <v>67</v>
      </c>
      <c r="C224" s="103"/>
      <c r="D224" s="103"/>
      <c r="E224" s="93" t="s">
        <v>126</v>
      </c>
      <c r="F224" s="94" t="str">
        <f t="shared" si="175"/>
        <v xml:space="preserve"> </v>
      </c>
      <c r="G224" s="94" t="str">
        <f t="shared" si="176"/>
        <v xml:space="preserve"> </v>
      </c>
      <c r="H224" s="94" t="str">
        <f t="shared" si="177"/>
        <v xml:space="preserve"> </v>
      </c>
      <c r="I224" s="94" t="str">
        <f t="shared" si="178"/>
        <v xml:space="preserve"> </v>
      </c>
      <c r="J224" s="94" t="str">
        <f t="shared" si="179"/>
        <v xml:space="preserve"> </v>
      </c>
      <c r="K224" s="94" t="str">
        <f t="shared" si="180"/>
        <v xml:space="preserve"> </v>
      </c>
      <c r="L224" s="94" t="str">
        <f t="shared" si="181"/>
        <v xml:space="preserve"> </v>
      </c>
      <c r="M224" s="94" t="str">
        <f t="shared" si="182"/>
        <v xml:space="preserve"> </v>
      </c>
      <c r="N224" s="94" t="str">
        <f t="shared" si="183"/>
        <v xml:space="preserve"> </v>
      </c>
      <c r="O224" s="94" t="str">
        <f t="shared" si="184"/>
        <v xml:space="preserve"> </v>
      </c>
      <c r="P224" s="94" t="str">
        <f t="shared" si="185"/>
        <v xml:space="preserve"> </v>
      </c>
      <c r="Q224" s="94">
        <f t="shared" si="186"/>
        <v>1.283564814814815E-2</v>
      </c>
      <c r="R224" s="94" t="str">
        <f t="shared" si="187"/>
        <v xml:space="preserve"> </v>
      </c>
      <c r="S224" s="94" t="str">
        <f t="shared" si="188"/>
        <v xml:space="preserve"> </v>
      </c>
      <c r="T224" s="94" t="str">
        <f t="shared" si="189"/>
        <v xml:space="preserve"> </v>
      </c>
      <c r="U224" s="94" t="str">
        <f t="shared" si="190"/>
        <v xml:space="preserve"> </v>
      </c>
      <c r="V224" s="94" t="str">
        <f t="shared" si="191"/>
        <v xml:space="preserve"> </v>
      </c>
      <c r="W224" s="94" t="str">
        <f t="shared" si="192"/>
        <v xml:space="preserve"> </v>
      </c>
      <c r="X224" s="92">
        <f t="shared" si="121"/>
        <v>1.283564814814815E-2</v>
      </c>
      <c r="Y224" s="81">
        <f t="shared" si="193"/>
        <v>1</v>
      </c>
      <c r="Z224" s="98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1"/>
      <c r="JJ224" s="31"/>
      <c r="JK224" s="31">
        <v>1.283564814814815E-2</v>
      </c>
      <c r="JL224" s="31"/>
      <c r="JM224" s="31"/>
      <c r="JN224" s="31"/>
      <c r="JO224" s="31"/>
      <c r="JP224" s="31"/>
      <c r="JQ224" s="31"/>
      <c r="JR224" s="31"/>
      <c r="JS224" s="31"/>
      <c r="JT224" s="31"/>
      <c r="JU224" s="31"/>
      <c r="JV224" s="31"/>
      <c r="JW224" s="31"/>
      <c r="JX224" s="31"/>
      <c r="JY224" s="31"/>
      <c r="JZ224" s="31"/>
      <c r="KA224" s="31"/>
      <c r="KB224" s="31"/>
      <c r="KC224" s="31"/>
      <c r="KD224" s="31"/>
      <c r="KE224" s="31"/>
      <c r="KF224" s="31"/>
      <c r="KG224" s="31"/>
      <c r="KH224" s="31"/>
      <c r="KI224" s="31"/>
      <c r="KJ224" s="31"/>
      <c r="KK224" s="31"/>
      <c r="KL224" s="31"/>
      <c r="KM224" s="31"/>
      <c r="KN224" s="31"/>
      <c r="KO224" s="31"/>
      <c r="KP224" s="31"/>
      <c r="KQ224" s="31"/>
      <c r="KR224" s="31"/>
      <c r="KS224" s="31"/>
      <c r="KT224" s="31"/>
      <c r="KU224" s="31"/>
      <c r="KV224" s="31"/>
      <c r="KW224" s="31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1"/>
      <c r="LO224" s="31"/>
      <c r="LP224" s="31"/>
      <c r="LQ224" s="31"/>
      <c r="LR224" s="31"/>
      <c r="LS224" s="31"/>
      <c r="LT224" s="31"/>
      <c r="LU224" s="31"/>
      <c r="LV224" s="31"/>
      <c r="LW224" s="31"/>
      <c r="LX224" s="31"/>
      <c r="LY224" s="31"/>
      <c r="LZ224" s="31"/>
      <c r="MA224" s="31"/>
      <c r="MB224" s="31"/>
      <c r="MC224" s="31"/>
      <c r="MD224" s="31"/>
      <c r="ME224" s="31"/>
      <c r="MF224" s="31"/>
      <c r="MG224" s="31"/>
      <c r="MH224" s="31"/>
      <c r="MI224" s="31"/>
      <c r="MJ224" s="31"/>
      <c r="MK224" s="31"/>
      <c r="ML224" s="31"/>
      <c r="MM224" s="31"/>
      <c r="MN224" s="31"/>
      <c r="MO224" s="31"/>
      <c r="MP224" s="31"/>
      <c r="MQ224" s="31"/>
      <c r="MR224" s="31"/>
      <c r="MS224" s="31"/>
      <c r="MT224" s="31"/>
      <c r="MU224" s="31"/>
      <c r="MV224" s="31"/>
      <c r="MW224" s="31"/>
      <c r="MX224" s="31"/>
      <c r="MY224" s="31"/>
      <c r="MZ224" s="31"/>
      <c r="NA224" s="31"/>
      <c r="NB224" s="31"/>
      <c r="NC224" s="31"/>
      <c r="ND224" s="31"/>
      <c r="NE224" s="31"/>
      <c r="NF224" s="31"/>
      <c r="NG224" s="31"/>
      <c r="NH224" s="31"/>
      <c r="NI224" s="31"/>
      <c r="NJ224" s="31"/>
      <c r="NK224" s="31"/>
      <c r="NL224" s="31"/>
      <c r="NM224" s="31"/>
      <c r="NN224" s="31"/>
      <c r="NO224" s="31"/>
      <c r="NP224" s="31"/>
      <c r="NQ224" s="31"/>
      <c r="NR224" s="31"/>
      <c r="NS224" s="31"/>
      <c r="NT224" s="31"/>
      <c r="NU224" s="31"/>
      <c r="NV224" s="31"/>
      <c r="NW224" s="31"/>
      <c r="NX224" s="31"/>
      <c r="NY224" s="31"/>
      <c r="NZ224" s="31"/>
      <c r="OA224" s="31"/>
      <c r="OB224" s="31"/>
      <c r="OC224" s="31"/>
      <c r="OD224" s="31"/>
      <c r="OE224" s="31"/>
      <c r="OF224" s="31"/>
      <c r="OG224" s="31"/>
      <c r="OH224" s="31"/>
      <c r="OI224" s="31"/>
      <c r="OJ224" s="31"/>
      <c r="OK224" s="31"/>
      <c r="OL224" s="31"/>
      <c r="OM224" s="31"/>
      <c r="ON224" s="31"/>
      <c r="OO224" s="31"/>
      <c r="OP224" s="31"/>
      <c r="OQ224" s="31"/>
      <c r="OR224" s="31"/>
      <c r="OS224" s="31"/>
      <c r="OT224" s="31"/>
      <c r="OU224" s="31"/>
      <c r="OV224" s="31"/>
      <c r="OW224" s="31"/>
      <c r="OX224" s="31"/>
      <c r="OY224" s="31"/>
      <c r="OZ224" s="31"/>
      <c r="PA224" s="31"/>
      <c r="PB224" s="31"/>
      <c r="PC224" s="31"/>
      <c r="PD224" s="31"/>
      <c r="PE224" s="31"/>
      <c r="PF224" s="31"/>
      <c r="PG224" s="31"/>
      <c r="PH224" s="31"/>
      <c r="PI224" s="31"/>
      <c r="PJ224" s="31"/>
      <c r="PK224" s="31"/>
      <c r="PL224" s="31"/>
      <c r="PM224" s="31"/>
      <c r="PN224" s="31"/>
      <c r="PO224" s="31"/>
      <c r="PP224" s="31"/>
      <c r="PQ224" s="31"/>
      <c r="PR224" s="31"/>
      <c r="PS224" s="31"/>
      <c r="PT224" s="31"/>
      <c r="PU224" s="31"/>
      <c r="PV224" s="31"/>
      <c r="PW224" s="31"/>
      <c r="PX224" s="31"/>
      <c r="PY224" s="31"/>
      <c r="PZ224" s="31"/>
      <c r="QA224" s="31"/>
      <c r="QB224" s="31"/>
      <c r="QC224" s="31"/>
      <c r="QD224" s="31"/>
      <c r="QE224" s="31"/>
      <c r="QF224" s="31"/>
      <c r="QG224" s="31"/>
      <c r="QH224" s="31"/>
      <c r="QI224" s="31"/>
      <c r="QJ224" s="31"/>
      <c r="QK224" s="31"/>
      <c r="QL224" s="31"/>
      <c r="QM224" s="31"/>
      <c r="QN224" s="31"/>
      <c r="QO224" s="31"/>
      <c r="QP224" s="31"/>
      <c r="QQ224" s="31"/>
      <c r="QR224" s="31"/>
      <c r="QS224" s="31"/>
      <c r="QT224" s="31"/>
      <c r="QU224" s="31"/>
      <c r="QV224" s="31"/>
      <c r="QW224" s="31"/>
      <c r="QX224" s="31"/>
      <c r="QY224" s="31"/>
    </row>
    <row r="225" spans="1:467" x14ac:dyDescent="0.2">
      <c r="A225" s="40" t="s">
        <v>6</v>
      </c>
      <c r="B225" s="103" t="s">
        <v>12</v>
      </c>
      <c r="C225" s="103"/>
      <c r="D225" s="103"/>
      <c r="E225" s="94" t="s">
        <v>126</v>
      </c>
      <c r="F225" s="94" t="str">
        <f t="shared" si="175"/>
        <v xml:space="preserve"> </v>
      </c>
      <c r="G225" s="94" t="str">
        <f t="shared" si="176"/>
        <v xml:space="preserve"> </v>
      </c>
      <c r="H225" s="94" t="str">
        <f t="shared" si="177"/>
        <v xml:space="preserve"> </v>
      </c>
      <c r="I225" s="94" t="str">
        <f t="shared" si="178"/>
        <v xml:space="preserve"> </v>
      </c>
      <c r="J225" s="94" t="str">
        <f t="shared" si="179"/>
        <v xml:space="preserve"> </v>
      </c>
      <c r="K225" s="94" t="str">
        <f t="shared" si="180"/>
        <v xml:space="preserve"> </v>
      </c>
      <c r="L225" s="94" t="str">
        <f t="shared" si="181"/>
        <v xml:space="preserve"> </v>
      </c>
      <c r="M225" s="94">
        <f t="shared" si="182"/>
        <v>1.2974537037037036E-2</v>
      </c>
      <c r="N225" s="94" t="str">
        <f t="shared" si="183"/>
        <v xml:space="preserve"> </v>
      </c>
      <c r="O225" s="94" t="str">
        <f t="shared" si="184"/>
        <v xml:space="preserve"> </v>
      </c>
      <c r="P225" s="94" t="str">
        <f t="shared" si="185"/>
        <v xml:space="preserve"> </v>
      </c>
      <c r="Q225" s="94" t="str">
        <f t="shared" si="186"/>
        <v xml:space="preserve"> </v>
      </c>
      <c r="R225" s="94" t="str">
        <f t="shared" si="187"/>
        <v xml:space="preserve"> </v>
      </c>
      <c r="S225" s="94" t="str">
        <f t="shared" si="188"/>
        <v xml:space="preserve"> </v>
      </c>
      <c r="T225" s="94" t="str">
        <f t="shared" si="189"/>
        <v xml:space="preserve"> </v>
      </c>
      <c r="U225" s="94" t="str">
        <f t="shared" si="190"/>
        <v xml:space="preserve"> </v>
      </c>
      <c r="V225" s="94" t="str">
        <f t="shared" si="191"/>
        <v xml:space="preserve"> </v>
      </c>
      <c r="W225" s="94" t="str">
        <f t="shared" si="192"/>
        <v xml:space="preserve"> </v>
      </c>
      <c r="X225" s="92">
        <f t="shared" si="121"/>
        <v>1.2974537037037036E-2</v>
      </c>
      <c r="Y225" s="81">
        <f t="shared" si="193"/>
        <v>1</v>
      </c>
      <c r="Z225" s="98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>
        <v>1.2974537037037036E-2</v>
      </c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1"/>
      <c r="JP225" s="31"/>
      <c r="JQ225" s="31"/>
      <c r="JR225" s="31"/>
      <c r="JS225" s="31"/>
      <c r="JT225" s="31"/>
      <c r="JU225" s="31"/>
      <c r="JV225" s="31"/>
      <c r="JW225" s="31"/>
      <c r="JX225" s="31"/>
      <c r="JY225" s="31"/>
      <c r="JZ225" s="31"/>
      <c r="KA225" s="31"/>
      <c r="KB225" s="31"/>
      <c r="KC225" s="31"/>
      <c r="KD225" s="31"/>
      <c r="KE225" s="31"/>
      <c r="KF225" s="31"/>
      <c r="KG225" s="31"/>
      <c r="KH225" s="31"/>
      <c r="KI225" s="31"/>
      <c r="KJ225" s="31"/>
      <c r="KK225" s="31"/>
      <c r="KL225" s="31"/>
      <c r="KM225" s="31"/>
      <c r="KN225" s="31"/>
      <c r="KO225" s="31"/>
      <c r="KP225" s="31"/>
      <c r="KQ225" s="31"/>
      <c r="KR225" s="31"/>
      <c r="KS225" s="31"/>
      <c r="KT225" s="31"/>
      <c r="KU225" s="31"/>
      <c r="KV225" s="31"/>
      <c r="KW225" s="31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1"/>
      <c r="LO225" s="31"/>
      <c r="LP225" s="31"/>
      <c r="LQ225" s="31"/>
      <c r="LR225" s="31"/>
      <c r="LS225" s="31"/>
      <c r="LT225" s="31"/>
      <c r="LU225" s="31"/>
      <c r="LV225" s="31"/>
      <c r="LW225" s="31"/>
      <c r="LX225" s="31"/>
      <c r="LY225" s="31"/>
      <c r="LZ225" s="31"/>
      <c r="MA225" s="31"/>
      <c r="MB225" s="31"/>
      <c r="MC225" s="31"/>
      <c r="MD225" s="31"/>
      <c r="ME225" s="31"/>
      <c r="MF225" s="31"/>
      <c r="MG225" s="31"/>
      <c r="MH225" s="31"/>
      <c r="MI225" s="31"/>
      <c r="MJ225" s="31"/>
      <c r="MK225" s="31"/>
      <c r="ML225" s="31"/>
      <c r="MM225" s="31"/>
      <c r="MN225" s="31"/>
      <c r="MO225" s="31"/>
      <c r="MP225" s="31"/>
      <c r="MQ225" s="31"/>
      <c r="MR225" s="31"/>
      <c r="MS225" s="31"/>
      <c r="MT225" s="31"/>
      <c r="MU225" s="31"/>
      <c r="MV225" s="31"/>
      <c r="MW225" s="31"/>
      <c r="MX225" s="31"/>
      <c r="MY225" s="31"/>
      <c r="MZ225" s="31"/>
      <c r="NA225" s="31"/>
      <c r="NB225" s="31"/>
      <c r="NC225" s="31"/>
      <c r="ND225" s="31"/>
      <c r="NE225" s="31"/>
      <c r="NF225" s="31"/>
      <c r="NG225" s="31"/>
      <c r="NH225" s="31"/>
      <c r="NI225" s="31"/>
      <c r="NJ225" s="31"/>
      <c r="NK225" s="31"/>
      <c r="NL225" s="31"/>
      <c r="NM225" s="31"/>
      <c r="NN225" s="31"/>
      <c r="NO225" s="31"/>
      <c r="NP225" s="31"/>
      <c r="NQ225" s="31"/>
      <c r="NR225" s="31"/>
      <c r="NS225" s="31"/>
      <c r="NT225" s="31"/>
      <c r="NU225" s="31"/>
      <c r="NV225" s="31"/>
      <c r="NW225" s="31"/>
      <c r="NX225" s="31"/>
      <c r="NY225" s="31"/>
      <c r="NZ225" s="31"/>
      <c r="OA225" s="31"/>
      <c r="OB225" s="31"/>
      <c r="OC225" s="31"/>
      <c r="OD225" s="31"/>
      <c r="OE225" s="31"/>
      <c r="OF225" s="31"/>
      <c r="OG225" s="31"/>
      <c r="OH225" s="31"/>
      <c r="OI225" s="31"/>
      <c r="OJ225" s="31"/>
      <c r="OK225" s="31"/>
      <c r="OL225" s="31"/>
      <c r="OM225" s="31"/>
      <c r="ON225" s="31"/>
      <c r="OO225" s="31"/>
      <c r="OP225" s="31"/>
      <c r="OQ225" s="31"/>
      <c r="OR225" s="31"/>
      <c r="OS225" s="31"/>
      <c r="OT225" s="31"/>
      <c r="OU225" s="31"/>
      <c r="OV225" s="31"/>
      <c r="OW225" s="31"/>
      <c r="OX225" s="31"/>
      <c r="OY225" s="31"/>
      <c r="OZ225" s="31"/>
      <c r="PA225" s="31"/>
      <c r="PB225" s="31"/>
      <c r="PC225" s="31"/>
      <c r="PD225" s="31"/>
      <c r="PE225" s="31"/>
      <c r="PF225" s="31"/>
      <c r="PG225" s="31"/>
      <c r="PH225" s="31"/>
      <c r="PI225" s="31"/>
      <c r="PJ225" s="31"/>
      <c r="PK225" s="31"/>
      <c r="PL225" s="31"/>
      <c r="PM225" s="31"/>
      <c r="PN225" s="31"/>
      <c r="PO225" s="31"/>
      <c r="PP225" s="31"/>
      <c r="PQ225" s="31"/>
      <c r="PR225" s="31"/>
      <c r="PS225" s="31"/>
      <c r="PT225" s="31"/>
      <c r="PU225" s="31"/>
      <c r="PV225" s="31"/>
      <c r="PW225" s="31"/>
      <c r="PX225" s="31"/>
      <c r="PY225" s="31"/>
      <c r="PZ225" s="31"/>
      <c r="QA225" s="31"/>
      <c r="QB225" s="31"/>
      <c r="QC225" s="31"/>
      <c r="QD225" s="31"/>
      <c r="QE225" s="31"/>
      <c r="QF225" s="31"/>
      <c r="QG225" s="31"/>
      <c r="QH225" s="31"/>
      <c r="QI225" s="31"/>
      <c r="QJ225" s="31"/>
      <c r="QK225" s="31"/>
      <c r="QL225" s="31"/>
      <c r="QM225" s="31"/>
      <c r="QN225" s="31"/>
      <c r="QO225" s="31"/>
      <c r="QP225" s="31"/>
      <c r="QQ225" s="31"/>
      <c r="QR225" s="31"/>
      <c r="QS225" s="31"/>
      <c r="QT225" s="31"/>
      <c r="QU225" s="31"/>
      <c r="QV225" s="31"/>
      <c r="QW225" s="31"/>
      <c r="QX225" s="31"/>
      <c r="QY225" s="31"/>
    </row>
    <row r="226" spans="1:467" x14ac:dyDescent="0.2">
      <c r="A226" s="40" t="s">
        <v>137</v>
      </c>
      <c r="B226" s="103" t="s">
        <v>38</v>
      </c>
      <c r="C226" s="103"/>
      <c r="D226" s="103"/>
      <c r="E226" s="93" t="s">
        <v>126</v>
      </c>
      <c r="F226" s="94" t="str">
        <f t="shared" si="175"/>
        <v xml:space="preserve"> </v>
      </c>
      <c r="G226" s="94" t="str">
        <f t="shared" si="176"/>
        <v xml:space="preserve"> </v>
      </c>
      <c r="H226" s="94" t="str">
        <f t="shared" si="177"/>
        <v xml:space="preserve"> </v>
      </c>
      <c r="I226" s="94" t="str">
        <f t="shared" si="178"/>
        <v xml:space="preserve"> </v>
      </c>
      <c r="J226" s="94" t="str">
        <f t="shared" si="179"/>
        <v xml:space="preserve"> </v>
      </c>
      <c r="K226" s="94" t="str">
        <f t="shared" si="180"/>
        <v xml:space="preserve"> </v>
      </c>
      <c r="L226" s="94" t="str">
        <f t="shared" si="181"/>
        <v xml:space="preserve"> </v>
      </c>
      <c r="M226" s="94" t="str">
        <f t="shared" si="182"/>
        <v xml:space="preserve"> </v>
      </c>
      <c r="N226" s="94" t="str">
        <f t="shared" si="183"/>
        <v xml:space="preserve"> </v>
      </c>
      <c r="O226" s="94" t="str">
        <f t="shared" si="184"/>
        <v xml:space="preserve"> </v>
      </c>
      <c r="P226" s="94" t="str">
        <f t="shared" si="185"/>
        <v xml:space="preserve"> </v>
      </c>
      <c r="Q226" s="94" t="str">
        <f t="shared" si="186"/>
        <v xml:space="preserve"> </v>
      </c>
      <c r="R226" s="94" t="str">
        <f t="shared" si="187"/>
        <v xml:space="preserve"> </v>
      </c>
      <c r="S226" s="94" t="str">
        <f t="shared" si="188"/>
        <v xml:space="preserve"> </v>
      </c>
      <c r="T226" s="94">
        <f t="shared" si="189"/>
        <v>1.315972222222222E-2</v>
      </c>
      <c r="U226" s="94" t="str">
        <f t="shared" si="190"/>
        <v xml:space="preserve"> </v>
      </c>
      <c r="V226" s="94" t="str">
        <f t="shared" si="191"/>
        <v xml:space="preserve"> </v>
      </c>
      <c r="W226" s="94" t="str">
        <f t="shared" si="192"/>
        <v xml:space="preserve"> </v>
      </c>
      <c r="X226" s="92">
        <f t="shared" si="121"/>
        <v>1.315972222222222E-2</v>
      </c>
      <c r="Y226" s="81">
        <f t="shared" si="193"/>
        <v>1</v>
      </c>
      <c r="Z226" s="98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  <c r="IW226" s="31"/>
      <c r="IX226" s="31"/>
      <c r="IY226" s="31"/>
      <c r="IZ226" s="31"/>
      <c r="JA226" s="31"/>
      <c r="JB226" s="31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31"/>
      <c r="KD226" s="31"/>
      <c r="KE226" s="31"/>
      <c r="KF226" s="31"/>
      <c r="KG226" s="31"/>
      <c r="KH226" s="31"/>
      <c r="KI226" s="31"/>
      <c r="KJ226" s="31"/>
      <c r="KK226" s="31"/>
      <c r="KL226" s="31"/>
      <c r="KM226" s="31"/>
      <c r="KN226" s="31"/>
      <c r="KO226" s="31"/>
      <c r="KP226" s="31"/>
      <c r="KQ226" s="31"/>
      <c r="KR226" s="31"/>
      <c r="KS226" s="31"/>
      <c r="KT226" s="31"/>
      <c r="KU226" s="31"/>
      <c r="KV226" s="31"/>
      <c r="KW226" s="31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1"/>
      <c r="LO226" s="31"/>
      <c r="LP226" s="31"/>
      <c r="LQ226" s="31"/>
      <c r="LR226" s="31"/>
      <c r="LS226" s="31"/>
      <c r="LT226" s="31"/>
      <c r="LU226" s="31"/>
      <c r="LV226" s="31"/>
      <c r="LW226" s="31"/>
      <c r="LX226" s="31"/>
      <c r="LY226" s="31"/>
      <c r="LZ226" s="31"/>
      <c r="MA226" s="31"/>
      <c r="MB226" s="31"/>
      <c r="MC226" s="31"/>
      <c r="MD226" s="31"/>
      <c r="ME226" s="31"/>
      <c r="MF226" s="31"/>
      <c r="MG226" s="31"/>
      <c r="MH226" s="31"/>
      <c r="MI226" s="31"/>
      <c r="MJ226" s="31"/>
      <c r="MK226" s="31"/>
      <c r="ML226" s="31"/>
      <c r="MM226" s="31"/>
      <c r="MN226" s="31"/>
      <c r="MO226" s="31"/>
      <c r="MP226" s="31"/>
      <c r="MQ226" s="31"/>
      <c r="MR226" s="31"/>
      <c r="MS226" s="31"/>
      <c r="MT226" s="31"/>
      <c r="MU226" s="31"/>
      <c r="MV226" s="31"/>
      <c r="MW226" s="31"/>
      <c r="MX226" s="31"/>
      <c r="MY226" s="31"/>
      <c r="MZ226" s="31"/>
      <c r="NA226" s="31"/>
      <c r="NB226" s="31"/>
      <c r="NC226" s="31"/>
      <c r="ND226" s="31"/>
      <c r="NE226" s="31"/>
      <c r="NF226" s="31"/>
      <c r="NG226" s="31"/>
      <c r="NH226" s="31"/>
      <c r="NI226" s="31"/>
      <c r="NJ226" s="31"/>
      <c r="NK226" s="31"/>
      <c r="NL226" s="31"/>
      <c r="NM226" s="31"/>
      <c r="NN226" s="31">
        <v>1.315972222222222E-2</v>
      </c>
      <c r="NO226" s="31"/>
      <c r="NP226" s="31"/>
      <c r="NQ226" s="31"/>
      <c r="NR226" s="31"/>
      <c r="NS226" s="31"/>
      <c r="NT226" s="31"/>
      <c r="NU226" s="31"/>
      <c r="NV226" s="31"/>
      <c r="NW226" s="31"/>
      <c r="NX226" s="31"/>
      <c r="NY226" s="31"/>
      <c r="NZ226" s="31"/>
      <c r="OA226" s="31"/>
      <c r="OB226" s="31"/>
      <c r="OC226" s="31"/>
      <c r="OD226" s="31"/>
      <c r="OE226" s="31"/>
      <c r="OF226" s="31"/>
      <c r="OG226" s="31"/>
      <c r="OH226" s="31"/>
      <c r="OI226" s="31"/>
      <c r="OJ226" s="31"/>
      <c r="OK226" s="31"/>
      <c r="OL226" s="31"/>
      <c r="OM226" s="31"/>
      <c r="ON226" s="31"/>
      <c r="OO226" s="31"/>
      <c r="OP226" s="31"/>
      <c r="OQ226" s="31"/>
      <c r="OR226" s="31"/>
      <c r="OS226" s="31"/>
      <c r="OT226" s="31"/>
      <c r="OU226" s="31"/>
      <c r="OV226" s="31"/>
      <c r="OW226" s="31"/>
      <c r="OX226" s="31"/>
      <c r="OY226" s="31"/>
      <c r="OZ226" s="31"/>
      <c r="PA226" s="31"/>
      <c r="PB226" s="31"/>
      <c r="PC226" s="31"/>
      <c r="PD226" s="31"/>
      <c r="PE226" s="31"/>
      <c r="PF226" s="31"/>
      <c r="PG226" s="31"/>
      <c r="PH226" s="31"/>
      <c r="PI226" s="31"/>
      <c r="PJ226" s="31"/>
      <c r="PK226" s="31"/>
      <c r="PL226" s="31"/>
      <c r="PM226" s="31"/>
      <c r="PN226" s="31"/>
      <c r="PO226" s="31"/>
      <c r="PP226" s="31"/>
      <c r="PQ226" s="31"/>
      <c r="PR226" s="31"/>
      <c r="PS226" s="31"/>
      <c r="PT226" s="31"/>
      <c r="PU226" s="31"/>
      <c r="PV226" s="31"/>
      <c r="PW226" s="31"/>
      <c r="PX226" s="31"/>
      <c r="PY226" s="31"/>
      <c r="PZ226" s="31"/>
      <c r="QA226" s="31"/>
      <c r="QB226" s="31"/>
      <c r="QC226" s="31"/>
      <c r="QD226" s="31"/>
      <c r="QE226" s="31"/>
      <c r="QF226" s="31"/>
      <c r="QG226" s="31"/>
      <c r="QH226" s="31"/>
      <c r="QI226" s="31"/>
      <c r="QJ226" s="31"/>
      <c r="QK226" s="31"/>
      <c r="QL226" s="31"/>
      <c r="QM226" s="31"/>
      <c r="QN226" s="31"/>
      <c r="QO226" s="31"/>
      <c r="QP226" s="31"/>
      <c r="QQ226" s="31"/>
      <c r="QR226" s="31"/>
      <c r="QS226" s="31"/>
      <c r="QT226" s="31"/>
      <c r="QU226" s="31"/>
      <c r="QV226" s="31"/>
      <c r="QW226" s="31"/>
      <c r="QX226" s="31"/>
      <c r="QY226" s="31"/>
    </row>
    <row r="227" spans="1:467" x14ac:dyDescent="0.2">
      <c r="A227" s="79" t="s">
        <v>38</v>
      </c>
      <c r="B227" s="103" t="s">
        <v>83</v>
      </c>
      <c r="C227" s="103"/>
      <c r="D227" s="103"/>
      <c r="E227" s="93" t="s">
        <v>126</v>
      </c>
      <c r="F227" s="94" t="str">
        <f t="shared" si="175"/>
        <v xml:space="preserve"> </v>
      </c>
      <c r="G227" s="94" t="str">
        <f t="shared" si="176"/>
        <v xml:space="preserve"> </v>
      </c>
      <c r="H227" s="94" t="str">
        <f t="shared" si="177"/>
        <v xml:space="preserve"> </v>
      </c>
      <c r="I227" s="94" t="str">
        <f t="shared" si="178"/>
        <v xml:space="preserve"> </v>
      </c>
      <c r="J227" s="94" t="str">
        <f t="shared" si="179"/>
        <v xml:space="preserve"> </v>
      </c>
      <c r="K227" s="94" t="str">
        <f t="shared" si="180"/>
        <v xml:space="preserve"> </v>
      </c>
      <c r="L227" s="94" t="str">
        <f t="shared" si="181"/>
        <v xml:space="preserve"> </v>
      </c>
      <c r="M227" s="94" t="str">
        <f t="shared" si="182"/>
        <v xml:space="preserve"> </v>
      </c>
      <c r="N227" s="94">
        <f t="shared" si="183"/>
        <v>1.4498456790123458E-2</v>
      </c>
      <c r="O227" s="94">
        <f t="shared" si="184"/>
        <v>1.4254629629629631E-2</v>
      </c>
      <c r="P227" s="94">
        <f t="shared" si="185"/>
        <v>1.39686576829806E-2</v>
      </c>
      <c r="Q227" s="94">
        <f t="shared" si="186"/>
        <v>1.4457671957671959E-2</v>
      </c>
      <c r="R227" s="94">
        <f t="shared" si="187"/>
        <v>1.3951903292181069E-2</v>
      </c>
      <c r="S227" s="94">
        <f t="shared" si="188"/>
        <v>1.4120370370370372E-2</v>
      </c>
      <c r="T227" s="94">
        <f t="shared" si="189"/>
        <v>1.4188034188034188E-2</v>
      </c>
      <c r="U227" s="94">
        <f t="shared" si="190"/>
        <v>1.4146675084175086E-2</v>
      </c>
      <c r="V227" s="94">
        <f t="shared" si="191"/>
        <v>1.4429563492063492E-2</v>
      </c>
      <c r="W227" s="94" t="str">
        <f t="shared" si="192"/>
        <v xml:space="preserve"> </v>
      </c>
      <c r="X227" s="92">
        <f t="shared" si="121"/>
        <v>1.3194444444444444E-2</v>
      </c>
      <c r="Y227" s="81">
        <f t="shared" si="193"/>
        <v>95</v>
      </c>
      <c r="Z227" s="98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>
        <v>1.4074074074074074E-2</v>
      </c>
      <c r="GR227" s="31">
        <v>1.4930555555555556E-2</v>
      </c>
      <c r="GS227" s="31">
        <v>1.4467592592592593E-2</v>
      </c>
      <c r="GT227" s="31"/>
      <c r="GU227" s="31"/>
      <c r="GV227" s="31">
        <v>1.4432870370370372E-2</v>
      </c>
      <c r="GW227" s="31"/>
      <c r="GX227" s="31">
        <v>1.4386574074074072E-2</v>
      </c>
      <c r="GY227" s="31"/>
      <c r="GZ227" s="31" t="s">
        <v>177</v>
      </c>
      <c r="HA227" s="31"/>
      <c r="HB227" s="31"/>
      <c r="HC227" s="31"/>
      <c r="HD227" s="31"/>
      <c r="HE227" s="31"/>
      <c r="HF227" s="31"/>
      <c r="HG227" s="31"/>
      <c r="HH227" s="31">
        <v>1.4699074074074074E-2</v>
      </c>
      <c r="HI227" s="31"/>
      <c r="HJ227" s="31"/>
      <c r="HK227" s="31"/>
      <c r="HL227" s="31"/>
      <c r="HM227" s="31"/>
      <c r="HN227" s="31"/>
      <c r="HO227" s="31"/>
      <c r="HP227" s="31"/>
      <c r="HQ227" s="31"/>
      <c r="HR227" s="31">
        <v>1.4756944444444446E-2</v>
      </c>
      <c r="HS227" s="31"/>
      <c r="HT227" s="31"/>
      <c r="HU227" s="31"/>
      <c r="HV227" s="31"/>
      <c r="HW227" s="31">
        <v>1.4537037037037038E-2</v>
      </c>
      <c r="HX227" s="31"/>
      <c r="HY227" s="31"/>
      <c r="HZ227" s="31"/>
      <c r="IA227" s="31"/>
      <c r="IB227" s="31"/>
      <c r="IC227" s="31"/>
      <c r="ID227" s="31"/>
      <c r="IE227" s="31">
        <v>1.3935185185185184E-2</v>
      </c>
      <c r="IF227" s="31">
        <v>1.3958333333333335E-2</v>
      </c>
      <c r="IG227" s="31">
        <v>1.4085648148148151E-2</v>
      </c>
      <c r="IH227" s="31"/>
      <c r="II227" s="31"/>
      <c r="IJ227" s="31"/>
      <c r="IK227" s="31"/>
      <c r="IL227" s="31"/>
      <c r="IM227" s="31"/>
      <c r="IN227" s="31">
        <v>1.3877314814814815E-2</v>
      </c>
      <c r="IO227" s="31"/>
      <c r="IP227" s="31"/>
      <c r="IQ227" s="31"/>
      <c r="IR227" s="31">
        <v>1.4201388888888888E-2</v>
      </c>
      <c r="IS227" s="31"/>
      <c r="IT227" s="31"/>
      <c r="IU227" s="31"/>
      <c r="IV227" s="31"/>
      <c r="IW227" s="31">
        <v>1.4386574074074072E-2</v>
      </c>
      <c r="IX227" s="31"/>
      <c r="IY227" s="31">
        <v>1.3877314814814815E-2</v>
      </c>
      <c r="IZ227" s="31">
        <v>1.3541666666666667E-2</v>
      </c>
      <c r="JA227" s="31"/>
      <c r="JB227" s="31"/>
      <c r="JC227" s="31"/>
      <c r="JD227" s="31"/>
      <c r="JE227" s="31"/>
      <c r="JF227" s="31">
        <v>1.4004629629629631E-2</v>
      </c>
      <c r="JG227" s="31">
        <v>1.3891714891975309E-2</v>
      </c>
      <c r="JH227" s="31"/>
      <c r="JI227" s="31"/>
      <c r="JJ227" s="31"/>
      <c r="JK227" s="31"/>
      <c r="JL227" s="31"/>
      <c r="JM227" s="31">
        <v>1.4305555555555557E-2</v>
      </c>
      <c r="JN227" s="31">
        <v>1.462962962962963E-2</v>
      </c>
      <c r="JO227" s="31">
        <v>1.4282407407407409E-2</v>
      </c>
      <c r="JP227" s="31">
        <v>1.4317129629629631E-2</v>
      </c>
      <c r="JQ227" s="31">
        <v>1.4374999999999999E-2</v>
      </c>
      <c r="JR227" s="31">
        <v>1.7071759259259259E-2</v>
      </c>
      <c r="JS227" s="31">
        <v>1.40625E-2</v>
      </c>
      <c r="JT227" s="31"/>
      <c r="JU227" s="31">
        <v>1.3935185185185184E-2</v>
      </c>
      <c r="JV227" s="31">
        <v>1.486111111111111E-2</v>
      </c>
      <c r="JW227" s="31"/>
      <c r="JX227" s="31"/>
      <c r="JY227" s="31">
        <v>1.4467592592592593E-2</v>
      </c>
      <c r="JZ227" s="31"/>
      <c r="KA227" s="31">
        <v>1.4236111111111111E-2</v>
      </c>
      <c r="KB227" s="31"/>
      <c r="KC227" s="31"/>
      <c r="KD227" s="31">
        <v>1.383101851851852E-2</v>
      </c>
      <c r="KE227" s="31"/>
      <c r="KF227" s="31"/>
      <c r="KG227" s="31"/>
      <c r="KH227" s="31">
        <v>1.4583333333333332E-2</v>
      </c>
      <c r="KI227" s="31">
        <v>1.3449074074074073E-2</v>
      </c>
      <c r="KJ227" s="31"/>
      <c r="KK227" s="31"/>
      <c r="KL227" s="31"/>
      <c r="KM227" s="31"/>
      <c r="KN227" s="31">
        <v>1.4027777777777778E-2</v>
      </c>
      <c r="KO227" s="31">
        <v>1.4444444444444446E-2</v>
      </c>
      <c r="KP227" s="31"/>
      <c r="KQ227" s="31">
        <v>1.4212962962962962E-2</v>
      </c>
      <c r="KR227" s="31">
        <v>1.4791666666666668E-2</v>
      </c>
      <c r="KS227" s="31"/>
      <c r="KT227" s="31"/>
      <c r="KU227" s="31">
        <v>1.3773148148148147E-2</v>
      </c>
      <c r="KV227" s="31"/>
      <c r="KW227" s="31"/>
      <c r="KX227" s="31"/>
      <c r="KY227" s="31">
        <v>1.383101851851852E-2</v>
      </c>
      <c r="KZ227" s="31">
        <v>1.3935185185185184E-2</v>
      </c>
      <c r="LA227" s="31"/>
      <c r="LB227" s="31"/>
      <c r="LC227" s="31"/>
      <c r="LD227" s="31"/>
      <c r="LE227" s="31">
        <v>1.3194444444444444E-2</v>
      </c>
      <c r="LF227" s="31">
        <v>1.3356481481481483E-2</v>
      </c>
      <c r="LG227" s="31"/>
      <c r="LH227" s="31"/>
      <c r="LI227" s="31"/>
      <c r="LJ227" s="31"/>
      <c r="LK227" s="31">
        <v>1.40625E-2</v>
      </c>
      <c r="LL227" s="31">
        <v>1.3923611111111111E-2</v>
      </c>
      <c r="LM227" s="31"/>
      <c r="LN227" s="31"/>
      <c r="LO227" s="31">
        <v>1.6319444444444445E-2</v>
      </c>
      <c r="LP227" s="31"/>
      <c r="LQ227" s="31">
        <v>1.357638888888889E-2</v>
      </c>
      <c r="LR227" s="31">
        <v>1.3541666666666667E-2</v>
      </c>
      <c r="LS227" s="31"/>
      <c r="LT227" s="31">
        <v>1.324074074074074E-2</v>
      </c>
      <c r="LU227" s="31">
        <v>1.4282407407407409E-2</v>
      </c>
      <c r="LV227" s="31"/>
      <c r="LW227" s="31">
        <v>1.3692129629629629E-2</v>
      </c>
      <c r="LX227" s="31">
        <v>1.4108796296296295E-2</v>
      </c>
      <c r="LY227" s="31"/>
      <c r="LZ227" s="31">
        <v>1.4699074074074074E-2</v>
      </c>
      <c r="MA227" s="31">
        <v>1.4340277777777776E-2</v>
      </c>
      <c r="MB227" s="31" t="s">
        <v>53</v>
      </c>
      <c r="MC227" s="31">
        <v>1.4502314814814815E-2</v>
      </c>
      <c r="MD227" s="31"/>
      <c r="ME227" s="31"/>
      <c r="MF227" s="31"/>
      <c r="MG227" s="31">
        <v>1.4004629629629631E-2</v>
      </c>
      <c r="MH227" s="31"/>
      <c r="MI227" s="31"/>
      <c r="MJ227" s="31"/>
      <c r="MK227" s="31">
        <v>1.3391203703703704E-2</v>
      </c>
      <c r="ML227" s="31"/>
      <c r="MM227" s="31"/>
      <c r="MN227" s="31"/>
      <c r="MO227" s="31">
        <v>1.4293981481481482E-2</v>
      </c>
      <c r="MP227" s="31">
        <v>1.3935185185185184E-2</v>
      </c>
      <c r="MQ227" s="31"/>
      <c r="MR227" s="31">
        <v>1.4837962962962963E-2</v>
      </c>
      <c r="MS227" s="31"/>
      <c r="MT227" s="31">
        <v>1.4930555555555556E-2</v>
      </c>
      <c r="MU227" s="31">
        <v>1.3946759259259258E-2</v>
      </c>
      <c r="MV227" s="31"/>
      <c r="MW227" s="31">
        <v>1.4050925925925927E-2</v>
      </c>
      <c r="MX227" s="31">
        <v>1.3703703703703704E-2</v>
      </c>
      <c r="MY227" s="31"/>
      <c r="MZ227" s="31"/>
      <c r="NA227" s="31"/>
      <c r="NB227" s="31"/>
      <c r="NC227" s="31"/>
      <c r="ND227" s="31">
        <v>1.3773148148148147E-2</v>
      </c>
      <c r="NE227" s="31">
        <v>1.4178240740740741E-2</v>
      </c>
      <c r="NF227" s="31"/>
      <c r="NG227" s="31"/>
      <c r="NH227" s="31">
        <v>1.3854166666666666E-2</v>
      </c>
      <c r="NI227" s="31">
        <v>1.5266203703703705E-2</v>
      </c>
      <c r="NJ227" s="31"/>
      <c r="NK227" s="31">
        <v>1.383101851851852E-2</v>
      </c>
      <c r="NL227" s="31">
        <v>1.3842592592592594E-2</v>
      </c>
      <c r="NM227" s="31"/>
      <c r="NN227" s="31"/>
      <c r="NO227" s="31"/>
      <c r="NP227" s="31"/>
      <c r="NQ227" s="31">
        <v>1.4236111111111111E-2</v>
      </c>
      <c r="NR227" s="31"/>
      <c r="NS227" s="31">
        <v>1.4201388888888888E-2</v>
      </c>
      <c r="NT227" s="31">
        <v>1.4409722222222221E-2</v>
      </c>
      <c r="NU227" s="31"/>
      <c r="NV227" s="31"/>
      <c r="NW227" s="31"/>
      <c r="NX227" s="31"/>
      <c r="NY227" s="31">
        <v>1.4479166666666668E-2</v>
      </c>
      <c r="NZ227" s="31">
        <v>1.4409722222222221E-2</v>
      </c>
      <c r="OA227" s="31"/>
      <c r="OB227" s="31">
        <v>1.3946759259259258E-2</v>
      </c>
      <c r="OC227" s="31">
        <v>1.3680555555555555E-2</v>
      </c>
      <c r="OD227" s="31"/>
      <c r="OE227" s="31"/>
      <c r="OF227" s="31">
        <v>1.4409722222222221E-2</v>
      </c>
      <c r="OG227" s="31">
        <v>1.4097222222222221E-2</v>
      </c>
      <c r="OH227" s="31">
        <v>1.3946759259259258E-2</v>
      </c>
      <c r="OI227" s="31">
        <v>1.3796296296296298E-2</v>
      </c>
      <c r="OJ227" s="31"/>
      <c r="OK227" s="31"/>
      <c r="OL227" s="31"/>
      <c r="OM227" s="31"/>
      <c r="ON227" s="31"/>
      <c r="OO227" s="31"/>
      <c r="OP227" s="31"/>
      <c r="OQ227" s="31"/>
      <c r="OR227" s="31"/>
      <c r="OS227" s="31"/>
      <c r="OT227" s="31"/>
      <c r="OU227" s="31"/>
      <c r="OV227" s="31">
        <v>1.4664351851851852E-2</v>
      </c>
      <c r="OW227" s="31">
        <v>1.4525462962962964E-2</v>
      </c>
      <c r="OX227" s="31"/>
      <c r="OY227" s="31"/>
      <c r="OZ227" s="31">
        <v>1.4652777777777778E-2</v>
      </c>
      <c r="PA227" s="31">
        <v>1.4108796296296295E-2</v>
      </c>
      <c r="PB227" s="31"/>
      <c r="PC227" s="31"/>
      <c r="PD227" s="31">
        <v>1.4467592592592593E-2</v>
      </c>
      <c r="PE227" s="31"/>
      <c r="PF227" s="31">
        <v>1.3854166666666666E-2</v>
      </c>
      <c r="PG227" s="31">
        <v>1.539351851851852E-2</v>
      </c>
      <c r="PH227" s="31">
        <v>1.4409722222222221E-2</v>
      </c>
      <c r="PI227" s="31">
        <v>1.3854166666666666E-2</v>
      </c>
      <c r="PJ227" s="31"/>
      <c r="PK227" s="31">
        <v>1.3518518518518518E-2</v>
      </c>
      <c r="PL227" s="31"/>
      <c r="PM227" s="31">
        <v>1.5069444444444443E-2</v>
      </c>
      <c r="PN227" s="31">
        <v>1.4224537037037037E-2</v>
      </c>
      <c r="PO227" s="31"/>
      <c r="PP227" s="31"/>
      <c r="PQ227" s="31">
        <v>1.4652777777777778E-2</v>
      </c>
      <c r="PR227" s="31">
        <v>1.4618055555555556E-2</v>
      </c>
      <c r="PS227" s="31"/>
      <c r="PT227" s="31"/>
      <c r="PU227" s="31"/>
      <c r="PV227" s="31"/>
      <c r="PW227" s="31"/>
      <c r="PX227" s="31"/>
      <c r="PY227" s="31"/>
      <c r="PZ227" s="31"/>
      <c r="QA227" s="31"/>
      <c r="QB227" s="31"/>
      <c r="QC227" s="31"/>
      <c r="QD227" s="31"/>
      <c r="QE227" s="31"/>
      <c r="QF227" s="31"/>
      <c r="QG227" s="31"/>
      <c r="QH227" s="31"/>
      <c r="QI227" s="31"/>
      <c r="QJ227" s="31"/>
      <c r="QK227" s="31"/>
      <c r="QL227" s="31"/>
      <c r="QM227" s="31"/>
      <c r="QN227" s="31"/>
      <c r="QO227" s="31"/>
      <c r="QP227" s="31"/>
      <c r="QQ227" s="31"/>
      <c r="QR227" s="31"/>
      <c r="QS227" s="31"/>
      <c r="QT227" s="31"/>
      <c r="QU227" s="31"/>
      <c r="QV227" s="31"/>
      <c r="QW227" s="31"/>
      <c r="QX227" s="31"/>
      <c r="QY227" s="31"/>
    </row>
    <row r="228" spans="1:467" x14ac:dyDescent="0.2">
      <c r="A228" s="40" t="s">
        <v>163</v>
      </c>
      <c r="B228" s="103" t="s">
        <v>67</v>
      </c>
      <c r="C228" s="103"/>
      <c r="D228" s="103"/>
      <c r="E228" s="94" t="s">
        <v>126</v>
      </c>
      <c r="F228" s="94" t="str">
        <f t="shared" si="175"/>
        <v xml:space="preserve"> </v>
      </c>
      <c r="G228" s="94" t="str">
        <f t="shared" si="176"/>
        <v xml:space="preserve"> </v>
      </c>
      <c r="H228" s="94" t="str">
        <f t="shared" si="177"/>
        <v xml:space="preserve"> </v>
      </c>
      <c r="I228" s="94" t="str">
        <f t="shared" si="178"/>
        <v xml:space="preserve"> </v>
      </c>
      <c r="J228" s="94" t="str">
        <f t="shared" si="179"/>
        <v xml:space="preserve"> </v>
      </c>
      <c r="K228" s="94" t="str">
        <f t="shared" si="180"/>
        <v xml:space="preserve"> </v>
      </c>
      <c r="L228" s="94" t="str">
        <f t="shared" si="181"/>
        <v xml:space="preserve"> </v>
      </c>
      <c r="M228" s="94" t="str">
        <f t="shared" si="182"/>
        <v xml:space="preserve"> </v>
      </c>
      <c r="N228" s="94">
        <f t="shared" si="183"/>
        <v>1.3275462962962963E-2</v>
      </c>
      <c r="O228" s="94" t="str">
        <f t="shared" si="184"/>
        <v xml:space="preserve"> </v>
      </c>
      <c r="P228" s="94" t="str">
        <f t="shared" si="185"/>
        <v xml:space="preserve"> </v>
      </c>
      <c r="Q228" s="94" t="str">
        <f t="shared" si="186"/>
        <v xml:space="preserve"> </v>
      </c>
      <c r="R228" s="94" t="str">
        <f t="shared" si="187"/>
        <v xml:space="preserve"> </v>
      </c>
      <c r="S228" s="94" t="str">
        <f t="shared" si="188"/>
        <v xml:space="preserve"> </v>
      </c>
      <c r="T228" s="94" t="str">
        <f t="shared" si="189"/>
        <v xml:space="preserve"> </v>
      </c>
      <c r="U228" s="94" t="str">
        <f t="shared" si="190"/>
        <v xml:space="preserve"> </v>
      </c>
      <c r="V228" s="94" t="str">
        <f t="shared" si="191"/>
        <v xml:space="preserve"> </v>
      </c>
      <c r="W228" s="94" t="str">
        <f t="shared" si="192"/>
        <v xml:space="preserve"> </v>
      </c>
      <c r="X228" s="92">
        <f t="shared" si="121"/>
        <v>1.3275462962962963E-2</v>
      </c>
      <c r="Y228" s="81">
        <f t="shared" si="193"/>
        <v>1</v>
      </c>
      <c r="Z228" s="98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>
        <v>1.3275462962962963E-2</v>
      </c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  <c r="IW228" s="31"/>
      <c r="IX228" s="31"/>
      <c r="IY228" s="31"/>
      <c r="IZ228" s="31"/>
      <c r="JA228" s="31"/>
      <c r="JB228" s="31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1"/>
      <c r="JP228" s="31"/>
      <c r="JQ228" s="31"/>
      <c r="JR228" s="31"/>
      <c r="JS228" s="31"/>
      <c r="JT228" s="31"/>
      <c r="JU228" s="31"/>
      <c r="JV228" s="31"/>
      <c r="JW228" s="31"/>
      <c r="JX228" s="31"/>
      <c r="JY228" s="31"/>
      <c r="JZ228" s="31"/>
      <c r="KA228" s="31"/>
      <c r="KB228" s="31"/>
      <c r="KC228" s="31"/>
      <c r="KD228" s="31"/>
      <c r="KE228" s="31"/>
      <c r="KF228" s="31"/>
      <c r="KG228" s="31"/>
      <c r="KH228" s="31"/>
      <c r="KI228" s="31"/>
      <c r="KJ228" s="31"/>
      <c r="KK228" s="31"/>
      <c r="KL228" s="31"/>
      <c r="KM228" s="31"/>
      <c r="KN228" s="31"/>
      <c r="KO228" s="31"/>
      <c r="KP228" s="31"/>
      <c r="KQ228" s="31"/>
      <c r="KR228" s="31"/>
      <c r="KS228" s="31"/>
      <c r="KT228" s="31"/>
      <c r="KU228" s="31"/>
      <c r="KV228" s="31"/>
      <c r="KW228" s="31"/>
      <c r="KX228" s="31"/>
      <c r="KY228" s="31"/>
      <c r="KZ228" s="31"/>
      <c r="LA228" s="31"/>
      <c r="LB228" s="31"/>
      <c r="LC228" s="31"/>
      <c r="LD228" s="31"/>
      <c r="LE228" s="31"/>
      <c r="LF228" s="31"/>
      <c r="LG228" s="31"/>
      <c r="LH228" s="31"/>
      <c r="LI228" s="31"/>
      <c r="LJ228" s="31"/>
      <c r="LK228" s="31"/>
      <c r="LL228" s="31"/>
      <c r="LM228" s="31"/>
      <c r="LN228" s="31"/>
      <c r="LO228" s="31"/>
      <c r="LP228" s="31"/>
      <c r="LQ228" s="31"/>
      <c r="LR228" s="31"/>
      <c r="LS228" s="31"/>
      <c r="LT228" s="31"/>
      <c r="LU228" s="31"/>
      <c r="LV228" s="31"/>
      <c r="LW228" s="31"/>
      <c r="LX228" s="31"/>
      <c r="LY228" s="31"/>
      <c r="LZ228" s="31"/>
      <c r="MA228" s="31"/>
      <c r="MB228" s="31"/>
      <c r="MC228" s="31"/>
      <c r="MD228" s="31"/>
      <c r="ME228" s="31"/>
      <c r="MF228" s="31"/>
      <c r="MG228" s="31"/>
      <c r="MH228" s="31"/>
      <c r="MI228" s="31"/>
      <c r="MJ228" s="31"/>
      <c r="MK228" s="31"/>
      <c r="ML228" s="31"/>
      <c r="MM228" s="31"/>
      <c r="MN228" s="31"/>
      <c r="MO228" s="31"/>
      <c r="MP228" s="31"/>
      <c r="MQ228" s="31"/>
      <c r="MR228" s="31"/>
      <c r="MS228" s="31"/>
      <c r="MT228" s="31"/>
      <c r="MU228" s="31"/>
      <c r="MV228" s="31"/>
      <c r="MW228" s="31"/>
      <c r="MX228" s="31"/>
      <c r="MY228" s="31"/>
      <c r="MZ228" s="31"/>
      <c r="NA228" s="31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  <c r="NN228" s="31"/>
      <c r="NO228" s="31"/>
      <c r="NP228" s="31"/>
      <c r="NQ228" s="31"/>
      <c r="NR228" s="31"/>
      <c r="NS228" s="31"/>
      <c r="NT228" s="31"/>
      <c r="NU228" s="31"/>
      <c r="NV228" s="31"/>
      <c r="NW228" s="31"/>
      <c r="NX228" s="31"/>
      <c r="NY228" s="31"/>
      <c r="NZ228" s="31"/>
      <c r="OA228" s="31"/>
      <c r="OB228" s="31"/>
      <c r="OC228" s="31"/>
      <c r="OD228" s="31"/>
      <c r="OE228" s="31"/>
      <c r="OF228" s="31"/>
      <c r="OG228" s="31"/>
      <c r="OH228" s="31"/>
      <c r="OI228" s="31"/>
      <c r="OJ228" s="31"/>
      <c r="OK228" s="31"/>
      <c r="OL228" s="31"/>
      <c r="OM228" s="31"/>
      <c r="ON228" s="31"/>
      <c r="OO228" s="31"/>
      <c r="OP228" s="31"/>
      <c r="OQ228" s="31"/>
      <c r="OR228" s="31"/>
      <c r="OS228" s="31"/>
      <c r="OT228" s="31"/>
      <c r="OU228" s="31"/>
      <c r="OV228" s="31"/>
      <c r="OW228" s="31"/>
      <c r="OX228" s="31"/>
      <c r="OY228" s="31"/>
      <c r="OZ228" s="31"/>
      <c r="PA228" s="31"/>
      <c r="PB228" s="31"/>
      <c r="PC228" s="31"/>
      <c r="PD228" s="31"/>
      <c r="PE228" s="31"/>
      <c r="PF228" s="31"/>
      <c r="PG228" s="31"/>
      <c r="PH228" s="31"/>
      <c r="PI228" s="31"/>
      <c r="PJ228" s="31"/>
      <c r="PK228" s="31"/>
      <c r="PL228" s="31"/>
      <c r="PM228" s="31"/>
      <c r="PN228" s="31"/>
      <c r="PO228" s="31"/>
      <c r="PP228" s="31"/>
      <c r="PQ228" s="31"/>
      <c r="PR228" s="31"/>
      <c r="PS228" s="31"/>
      <c r="PT228" s="31"/>
      <c r="PU228" s="31"/>
      <c r="PV228" s="31"/>
      <c r="PW228" s="31"/>
      <c r="PX228" s="31"/>
      <c r="PY228" s="31"/>
      <c r="PZ228" s="31"/>
      <c r="QA228" s="31"/>
      <c r="QB228" s="31"/>
      <c r="QC228" s="31"/>
      <c r="QD228" s="31"/>
      <c r="QE228" s="31"/>
      <c r="QF228" s="31"/>
      <c r="QG228" s="31"/>
      <c r="QH228" s="31"/>
      <c r="QI228" s="31"/>
      <c r="QJ228" s="31"/>
      <c r="QK228" s="31"/>
      <c r="QL228" s="31"/>
      <c r="QM228" s="31"/>
      <c r="QN228" s="31"/>
      <c r="QO228" s="31"/>
      <c r="QP228" s="31"/>
      <c r="QQ228" s="31"/>
      <c r="QR228" s="31"/>
      <c r="QS228" s="31"/>
      <c r="QT228" s="31"/>
      <c r="QU228" s="31"/>
      <c r="QV228" s="31"/>
      <c r="QW228" s="31"/>
      <c r="QX228" s="31"/>
      <c r="QY228" s="31"/>
    </row>
    <row r="229" spans="1:467" x14ac:dyDescent="0.2">
      <c r="A229" s="40" t="s">
        <v>38</v>
      </c>
      <c r="B229" s="103" t="s">
        <v>9</v>
      </c>
      <c r="C229" s="103"/>
      <c r="D229" s="103"/>
      <c r="E229" s="93" t="s">
        <v>126</v>
      </c>
      <c r="F229" s="94" t="str">
        <f t="shared" si="175"/>
        <v xml:space="preserve"> </v>
      </c>
      <c r="G229" s="94" t="str">
        <f t="shared" si="176"/>
        <v xml:space="preserve"> </v>
      </c>
      <c r="H229" s="94" t="str">
        <f t="shared" si="177"/>
        <v xml:space="preserve"> </v>
      </c>
      <c r="I229" s="94" t="str">
        <f t="shared" si="178"/>
        <v xml:space="preserve"> </v>
      </c>
      <c r="J229" s="94" t="str">
        <f t="shared" si="179"/>
        <v xml:space="preserve"> </v>
      </c>
      <c r="K229" s="94" t="str">
        <f t="shared" si="180"/>
        <v xml:space="preserve"> </v>
      </c>
      <c r="L229" s="94" t="str">
        <f t="shared" si="181"/>
        <v xml:space="preserve"> </v>
      </c>
      <c r="M229" s="94" t="str">
        <f t="shared" si="182"/>
        <v xml:space="preserve"> </v>
      </c>
      <c r="N229" s="94" t="str">
        <f t="shared" si="183"/>
        <v xml:space="preserve"> </v>
      </c>
      <c r="O229" s="94" t="str">
        <f t="shared" si="184"/>
        <v xml:space="preserve"> </v>
      </c>
      <c r="P229" s="94" t="str">
        <f t="shared" si="185"/>
        <v xml:space="preserve"> </v>
      </c>
      <c r="Q229" s="94" t="str">
        <f t="shared" si="186"/>
        <v xml:space="preserve"> </v>
      </c>
      <c r="R229" s="94" t="str">
        <f t="shared" si="187"/>
        <v xml:space="preserve"> </v>
      </c>
      <c r="S229" s="94" t="str">
        <f t="shared" si="188"/>
        <v xml:space="preserve"> </v>
      </c>
      <c r="T229" s="94" t="str">
        <f t="shared" si="189"/>
        <v xml:space="preserve"> </v>
      </c>
      <c r="U229" s="94">
        <f t="shared" si="190"/>
        <v>1.3275462962962963E-2</v>
      </c>
      <c r="V229" s="94" t="str">
        <f t="shared" si="191"/>
        <v xml:space="preserve"> </v>
      </c>
      <c r="W229" s="94" t="str">
        <f t="shared" si="192"/>
        <v xml:space="preserve"> </v>
      </c>
      <c r="X229" s="92">
        <f t="shared" si="121"/>
        <v>1.3275462962962963E-2</v>
      </c>
      <c r="Y229" s="81">
        <f t="shared" si="193"/>
        <v>1</v>
      </c>
      <c r="Z229" s="98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  <c r="IW229" s="31"/>
      <c r="IX229" s="31"/>
      <c r="IY229" s="31"/>
      <c r="IZ229" s="31"/>
      <c r="JA229" s="31"/>
      <c r="JB229" s="31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/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31"/>
      <c r="KD229" s="31"/>
      <c r="KE229" s="31"/>
      <c r="KF229" s="31"/>
      <c r="KG229" s="31"/>
      <c r="KH229" s="31"/>
      <c r="KI229" s="31"/>
      <c r="KJ229" s="31"/>
      <c r="KK229" s="31"/>
      <c r="KL229" s="31"/>
      <c r="KM229" s="31"/>
      <c r="KN229" s="31"/>
      <c r="KO229" s="31"/>
      <c r="KP229" s="31"/>
      <c r="KQ229" s="31"/>
      <c r="KR229" s="31"/>
      <c r="KS229" s="31"/>
      <c r="KT229" s="31"/>
      <c r="KU229" s="31"/>
      <c r="KV229" s="31"/>
      <c r="KW229" s="31"/>
      <c r="KX229" s="31"/>
      <c r="KY229" s="31"/>
      <c r="KZ229" s="31"/>
      <c r="LA229" s="31"/>
      <c r="LB229" s="31"/>
      <c r="LC229" s="31"/>
      <c r="LD229" s="31"/>
      <c r="LE229" s="31"/>
      <c r="LF229" s="31"/>
      <c r="LG229" s="31"/>
      <c r="LH229" s="31"/>
      <c r="LI229" s="31"/>
      <c r="LJ229" s="31"/>
      <c r="LK229" s="31"/>
      <c r="LL229" s="31"/>
      <c r="LM229" s="31"/>
      <c r="LN229" s="31"/>
      <c r="LO229" s="31"/>
      <c r="LP229" s="31"/>
      <c r="LQ229" s="31"/>
      <c r="LR229" s="31"/>
      <c r="LS229" s="31"/>
      <c r="LT229" s="31"/>
      <c r="LU229" s="31"/>
      <c r="LV229" s="31"/>
      <c r="LW229" s="31"/>
      <c r="LX229" s="31"/>
      <c r="LY229" s="31"/>
      <c r="LZ229" s="31"/>
      <c r="MA229" s="31"/>
      <c r="MB229" s="31"/>
      <c r="MC229" s="31"/>
      <c r="MD229" s="31"/>
      <c r="ME229" s="31"/>
      <c r="MF229" s="31"/>
      <c r="MG229" s="31"/>
      <c r="MH229" s="31"/>
      <c r="MI229" s="31"/>
      <c r="MJ229" s="31"/>
      <c r="MK229" s="31"/>
      <c r="ML229" s="31"/>
      <c r="MM229" s="31"/>
      <c r="MN229" s="31"/>
      <c r="MO229" s="31"/>
      <c r="MP229" s="31"/>
      <c r="MQ229" s="31"/>
      <c r="MR229" s="31"/>
      <c r="MS229" s="31"/>
      <c r="MT229" s="31"/>
      <c r="MU229" s="31"/>
      <c r="MV229" s="31"/>
      <c r="MW229" s="31"/>
      <c r="MX229" s="31"/>
      <c r="MY229" s="31"/>
      <c r="MZ229" s="31"/>
      <c r="NA229" s="31"/>
      <c r="NB229" s="31"/>
      <c r="NC229" s="31"/>
      <c r="ND229" s="31"/>
      <c r="NE229" s="31"/>
      <c r="NF229" s="31"/>
      <c r="NG229" s="31"/>
      <c r="NH229" s="31"/>
      <c r="NI229" s="31"/>
      <c r="NJ229" s="31"/>
      <c r="NK229" s="31"/>
      <c r="NL229" s="31"/>
      <c r="NM229" s="31"/>
      <c r="NN229" s="31"/>
      <c r="NO229" s="31"/>
      <c r="NP229" s="31"/>
      <c r="NQ229" s="31"/>
      <c r="NR229" s="31"/>
      <c r="NS229" s="31"/>
      <c r="NT229" s="31"/>
      <c r="NU229" s="31"/>
      <c r="NV229" s="31"/>
      <c r="NW229" s="31"/>
      <c r="NX229" s="31"/>
      <c r="NY229" s="31"/>
      <c r="NZ229" s="31"/>
      <c r="OA229" s="31"/>
      <c r="OB229" s="31"/>
      <c r="OC229" s="31"/>
      <c r="OD229" s="31"/>
      <c r="OE229" s="31"/>
      <c r="OF229" s="31"/>
      <c r="OG229" s="31"/>
      <c r="OH229" s="31"/>
      <c r="OI229" s="31"/>
      <c r="OJ229" s="31"/>
      <c r="OK229" s="31">
        <v>1.3275462962962963E-2</v>
      </c>
      <c r="OL229" s="31"/>
      <c r="OM229" s="31"/>
      <c r="ON229" s="31"/>
      <c r="OO229" s="31"/>
      <c r="OP229" s="31"/>
      <c r="OQ229" s="31"/>
      <c r="OR229" s="31"/>
      <c r="OS229" s="31"/>
      <c r="OT229" s="31"/>
      <c r="OU229" s="31"/>
      <c r="OV229" s="31"/>
      <c r="OW229" s="31"/>
      <c r="OX229" s="31"/>
      <c r="OY229" s="31"/>
      <c r="OZ229" s="31"/>
      <c r="PA229" s="31"/>
      <c r="PB229" s="31"/>
      <c r="PC229" s="31"/>
      <c r="PD229" s="31"/>
      <c r="PE229" s="31"/>
      <c r="PF229" s="31"/>
      <c r="PG229" s="31"/>
      <c r="PH229" s="31"/>
      <c r="PI229" s="31"/>
      <c r="PJ229" s="31"/>
      <c r="PK229" s="31"/>
      <c r="PL229" s="31"/>
      <c r="PM229" s="31"/>
      <c r="PN229" s="31"/>
      <c r="PO229" s="31"/>
      <c r="PP229" s="31"/>
      <c r="PQ229" s="31"/>
      <c r="PR229" s="31"/>
      <c r="PS229" s="31"/>
      <c r="PT229" s="31"/>
      <c r="PU229" s="31"/>
      <c r="PV229" s="31"/>
      <c r="PW229" s="31"/>
      <c r="PX229" s="31"/>
      <c r="PY229" s="31"/>
      <c r="PZ229" s="31"/>
      <c r="QA229" s="31"/>
      <c r="QB229" s="31"/>
      <c r="QC229" s="31"/>
      <c r="QD229" s="31"/>
      <c r="QE229" s="31"/>
      <c r="QF229" s="31"/>
      <c r="QG229" s="31"/>
      <c r="QH229" s="31"/>
      <c r="QI229" s="31"/>
      <c r="QJ229" s="31"/>
      <c r="QK229" s="31"/>
      <c r="QL229" s="31"/>
      <c r="QM229" s="31"/>
      <c r="QN229" s="31"/>
      <c r="QO229" s="31"/>
      <c r="QP229" s="31"/>
      <c r="QQ229" s="31"/>
      <c r="QR229" s="31"/>
      <c r="QS229" s="31"/>
      <c r="QT229" s="31"/>
      <c r="QU229" s="31"/>
      <c r="QV229" s="31"/>
      <c r="QW229" s="31"/>
      <c r="QX229" s="31"/>
      <c r="QY229" s="31"/>
    </row>
    <row r="230" spans="1:467" x14ac:dyDescent="0.2">
      <c r="A230" s="40" t="s">
        <v>38</v>
      </c>
      <c r="B230" s="103" t="s">
        <v>145</v>
      </c>
      <c r="C230" s="103"/>
      <c r="D230" s="103"/>
      <c r="E230" s="93" t="s">
        <v>126</v>
      </c>
      <c r="F230" s="94" t="str">
        <f t="shared" si="175"/>
        <v xml:space="preserve"> </v>
      </c>
      <c r="G230" s="94" t="str">
        <f t="shared" si="176"/>
        <v xml:space="preserve"> </v>
      </c>
      <c r="H230" s="94" t="str">
        <f t="shared" si="177"/>
        <v xml:space="preserve"> </v>
      </c>
      <c r="I230" s="94" t="str">
        <f t="shared" si="178"/>
        <v xml:space="preserve"> </v>
      </c>
      <c r="J230" s="94" t="str">
        <f t="shared" si="179"/>
        <v xml:space="preserve"> </v>
      </c>
      <c r="K230" s="94" t="str">
        <f t="shared" si="180"/>
        <v xml:space="preserve"> </v>
      </c>
      <c r="L230" s="94" t="str">
        <f t="shared" si="181"/>
        <v xml:space="preserve"> </v>
      </c>
      <c r="M230" s="94" t="str">
        <f t="shared" si="182"/>
        <v xml:space="preserve"> </v>
      </c>
      <c r="N230" s="94" t="str">
        <f t="shared" si="183"/>
        <v xml:space="preserve"> </v>
      </c>
      <c r="O230" s="94" t="str">
        <f t="shared" si="184"/>
        <v xml:space="preserve"> </v>
      </c>
      <c r="P230" s="94" t="str">
        <f t="shared" si="185"/>
        <v xml:space="preserve"> </v>
      </c>
      <c r="Q230" s="94" t="str">
        <f t="shared" si="186"/>
        <v xml:space="preserve"> </v>
      </c>
      <c r="R230" s="94" t="str">
        <f t="shared" si="187"/>
        <v xml:space="preserve"> </v>
      </c>
      <c r="S230" s="94" t="str">
        <f t="shared" si="188"/>
        <v xml:space="preserve"> </v>
      </c>
      <c r="T230" s="94" t="str">
        <f t="shared" si="189"/>
        <v xml:space="preserve"> </v>
      </c>
      <c r="U230" s="94">
        <f t="shared" si="190"/>
        <v>1.3599537037037037E-2</v>
      </c>
      <c r="V230" s="94" t="str">
        <f t="shared" si="191"/>
        <v xml:space="preserve"> </v>
      </c>
      <c r="W230" s="94" t="str">
        <f t="shared" si="192"/>
        <v xml:space="preserve"> </v>
      </c>
      <c r="X230" s="92">
        <f t="shared" si="121"/>
        <v>1.3287037037037036E-2</v>
      </c>
      <c r="Y230" s="81">
        <f t="shared" si="193"/>
        <v>2</v>
      </c>
      <c r="Z230" s="98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  <c r="IW230" s="31"/>
      <c r="IX230" s="31"/>
      <c r="IY230" s="31"/>
      <c r="IZ230" s="31"/>
      <c r="JA230" s="31"/>
      <c r="JB230" s="31"/>
      <c r="JC230" s="31"/>
      <c r="JD230" s="31"/>
      <c r="JE230" s="31"/>
      <c r="JF230" s="31"/>
      <c r="JG230" s="31"/>
      <c r="JH230" s="31"/>
      <c r="JI230" s="31"/>
      <c r="JJ230" s="31"/>
      <c r="JK230" s="31"/>
      <c r="JL230" s="31"/>
      <c r="JM230" s="31"/>
      <c r="JN230" s="31"/>
      <c r="JO230" s="31"/>
      <c r="JP230" s="31"/>
      <c r="JQ230" s="31"/>
      <c r="JR230" s="31"/>
      <c r="JS230" s="31"/>
      <c r="JT230" s="31"/>
      <c r="JU230" s="31"/>
      <c r="JV230" s="31"/>
      <c r="JW230" s="31"/>
      <c r="JX230" s="31"/>
      <c r="JY230" s="31"/>
      <c r="JZ230" s="31"/>
      <c r="KA230" s="31"/>
      <c r="KB230" s="31"/>
      <c r="KC230" s="31"/>
      <c r="KD230" s="31"/>
      <c r="KE230" s="31"/>
      <c r="KF230" s="31"/>
      <c r="KG230" s="31"/>
      <c r="KH230" s="31"/>
      <c r="KI230" s="31"/>
      <c r="KJ230" s="31"/>
      <c r="KK230" s="31"/>
      <c r="KL230" s="31"/>
      <c r="KM230" s="31"/>
      <c r="KN230" s="31"/>
      <c r="KO230" s="31"/>
      <c r="KP230" s="31"/>
      <c r="KQ230" s="31"/>
      <c r="KR230" s="31"/>
      <c r="KS230" s="31"/>
      <c r="KT230" s="31"/>
      <c r="KU230" s="31"/>
      <c r="KV230" s="31"/>
      <c r="KW230" s="31"/>
      <c r="KX230" s="31"/>
      <c r="KY230" s="31"/>
      <c r="KZ230" s="31"/>
      <c r="LA230" s="31"/>
      <c r="LB230" s="31"/>
      <c r="LC230" s="31"/>
      <c r="LD230" s="31"/>
      <c r="LE230" s="31"/>
      <c r="LF230" s="31"/>
      <c r="LG230" s="31"/>
      <c r="LH230" s="31"/>
      <c r="LI230" s="31"/>
      <c r="LJ230" s="31"/>
      <c r="LK230" s="31"/>
      <c r="LL230" s="31"/>
      <c r="LM230" s="31"/>
      <c r="LN230" s="31"/>
      <c r="LO230" s="31"/>
      <c r="LP230" s="31"/>
      <c r="LQ230" s="31"/>
      <c r="LR230" s="31"/>
      <c r="LS230" s="31"/>
      <c r="LT230" s="31"/>
      <c r="LU230" s="31"/>
      <c r="LV230" s="31"/>
      <c r="LW230" s="31"/>
      <c r="LX230" s="31"/>
      <c r="LY230" s="31"/>
      <c r="LZ230" s="31"/>
      <c r="MA230" s="31"/>
      <c r="MB230" s="31"/>
      <c r="MC230" s="31"/>
      <c r="MD230" s="31"/>
      <c r="ME230" s="31"/>
      <c r="MF230" s="31"/>
      <c r="MG230" s="31"/>
      <c r="MH230" s="31"/>
      <c r="MI230" s="31"/>
      <c r="MJ230" s="31"/>
      <c r="MK230" s="31"/>
      <c r="ML230" s="31"/>
      <c r="MM230" s="31"/>
      <c r="MN230" s="31"/>
      <c r="MO230" s="31"/>
      <c r="MP230" s="31"/>
      <c r="MQ230" s="31"/>
      <c r="MR230" s="31"/>
      <c r="MS230" s="31"/>
      <c r="MT230" s="31"/>
      <c r="MU230" s="31"/>
      <c r="MV230" s="31"/>
      <c r="MW230" s="31"/>
      <c r="MX230" s="31"/>
      <c r="MY230" s="31"/>
      <c r="MZ230" s="31"/>
      <c r="NA230" s="31"/>
      <c r="NB230" s="31"/>
      <c r="NC230" s="31"/>
      <c r="ND230" s="31"/>
      <c r="NE230" s="31"/>
      <c r="NF230" s="31"/>
      <c r="NG230" s="31"/>
      <c r="NH230" s="31"/>
      <c r="NI230" s="31"/>
      <c r="NJ230" s="31"/>
      <c r="NK230" s="31"/>
      <c r="NL230" s="31"/>
      <c r="NM230" s="31"/>
      <c r="NN230" s="31"/>
      <c r="NO230" s="31"/>
      <c r="NP230" s="31"/>
      <c r="NQ230" s="31"/>
      <c r="NR230" s="31"/>
      <c r="NS230" s="31"/>
      <c r="NT230" s="31"/>
      <c r="NU230" s="31"/>
      <c r="NV230" s="31"/>
      <c r="NW230" s="31"/>
      <c r="NX230" s="31"/>
      <c r="NY230" s="31"/>
      <c r="NZ230" s="31"/>
      <c r="OA230" s="31">
        <v>1.3287037037037036E-2</v>
      </c>
      <c r="OB230" s="31"/>
      <c r="OC230" s="31"/>
      <c r="OD230" s="31"/>
      <c r="OE230" s="31"/>
      <c r="OF230" s="31"/>
      <c r="OG230" s="31"/>
      <c r="OH230" s="31"/>
      <c r="OI230" s="31"/>
      <c r="OJ230" s="31"/>
      <c r="OK230" s="31"/>
      <c r="OL230" s="31">
        <v>1.3912037037037037E-2</v>
      </c>
      <c r="OM230" s="31"/>
      <c r="ON230" s="31"/>
      <c r="OO230" s="31"/>
      <c r="OP230" s="31"/>
      <c r="OQ230" s="31"/>
      <c r="OR230" s="31"/>
      <c r="OS230" s="31"/>
      <c r="OT230" s="31"/>
      <c r="OU230" s="31"/>
      <c r="OV230" s="31"/>
      <c r="OW230" s="31"/>
      <c r="OX230" s="31"/>
      <c r="OY230" s="31"/>
      <c r="OZ230" s="31"/>
      <c r="PA230" s="31"/>
      <c r="PB230" s="31"/>
      <c r="PC230" s="31"/>
      <c r="PD230" s="31"/>
      <c r="PE230" s="31"/>
      <c r="PF230" s="31"/>
      <c r="PG230" s="31"/>
      <c r="PH230" s="31"/>
      <c r="PI230" s="31"/>
      <c r="PJ230" s="31"/>
      <c r="PK230" s="31"/>
      <c r="PL230" s="31"/>
      <c r="PM230" s="31"/>
      <c r="PN230" s="31"/>
      <c r="PO230" s="31"/>
      <c r="PP230" s="31"/>
      <c r="PQ230" s="31"/>
      <c r="PR230" s="31"/>
      <c r="PS230" s="31"/>
      <c r="PT230" s="31"/>
      <c r="PU230" s="31"/>
      <c r="PV230" s="31"/>
      <c r="PW230" s="31"/>
      <c r="PX230" s="31"/>
      <c r="PY230" s="31"/>
      <c r="PZ230" s="31"/>
      <c r="QA230" s="31"/>
      <c r="QB230" s="31"/>
      <c r="QC230" s="31"/>
      <c r="QD230" s="31"/>
      <c r="QE230" s="31"/>
      <c r="QF230" s="31"/>
      <c r="QG230" s="31"/>
      <c r="QH230" s="31"/>
      <c r="QI230" s="31"/>
      <c r="QJ230" s="31"/>
      <c r="QK230" s="31"/>
      <c r="QL230" s="31"/>
      <c r="QM230" s="31"/>
      <c r="QN230" s="31"/>
      <c r="QO230" s="31"/>
      <c r="QP230" s="31"/>
      <c r="QQ230" s="31"/>
      <c r="QR230" s="31"/>
      <c r="QS230" s="31"/>
      <c r="QT230" s="31"/>
      <c r="QU230" s="31"/>
      <c r="QV230" s="31"/>
      <c r="QW230" s="31"/>
      <c r="QX230" s="31"/>
      <c r="QY230" s="31"/>
    </row>
    <row r="231" spans="1:467" x14ac:dyDescent="0.2">
      <c r="A231" s="40" t="s">
        <v>145</v>
      </c>
      <c r="B231" s="103" t="s">
        <v>112</v>
      </c>
      <c r="C231" s="103"/>
      <c r="D231" s="103"/>
      <c r="E231" s="93" t="s">
        <v>126</v>
      </c>
      <c r="F231" s="94" t="str">
        <f t="shared" si="175"/>
        <v xml:space="preserve"> </v>
      </c>
      <c r="G231" s="94" t="str">
        <f t="shared" si="176"/>
        <v xml:space="preserve"> </v>
      </c>
      <c r="H231" s="94" t="str">
        <f t="shared" si="177"/>
        <v xml:space="preserve"> </v>
      </c>
      <c r="I231" s="94" t="str">
        <f t="shared" si="178"/>
        <v xml:space="preserve"> </v>
      </c>
      <c r="J231" s="94" t="str">
        <f t="shared" si="179"/>
        <v xml:space="preserve"> </v>
      </c>
      <c r="K231" s="94" t="str">
        <f t="shared" si="180"/>
        <v xml:space="preserve"> </v>
      </c>
      <c r="L231" s="94" t="str">
        <f t="shared" si="181"/>
        <v xml:space="preserve"> </v>
      </c>
      <c r="M231" s="94" t="str">
        <f t="shared" si="182"/>
        <v xml:space="preserve"> </v>
      </c>
      <c r="N231" s="94" t="str">
        <f t="shared" si="183"/>
        <v xml:space="preserve"> </v>
      </c>
      <c r="O231" s="94" t="str">
        <f t="shared" si="184"/>
        <v xml:space="preserve"> </v>
      </c>
      <c r="P231" s="94" t="str">
        <f t="shared" si="185"/>
        <v xml:space="preserve"> </v>
      </c>
      <c r="Q231" s="94" t="str">
        <f t="shared" si="186"/>
        <v xml:space="preserve"> </v>
      </c>
      <c r="R231" s="94">
        <f t="shared" si="187"/>
        <v>1.3680555555555555E-2</v>
      </c>
      <c r="S231" s="94" t="str">
        <f t="shared" si="188"/>
        <v xml:space="preserve"> </v>
      </c>
      <c r="T231" s="94" t="str">
        <f t="shared" si="189"/>
        <v xml:space="preserve"> </v>
      </c>
      <c r="U231" s="94" t="str">
        <f t="shared" si="190"/>
        <v xml:space="preserve"> </v>
      </c>
      <c r="V231" s="94" t="str">
        <f t="shared" si="191"/>
        <v xml:space="preserve"> </v>
      </c>
      <c r="W231" s="94" t="str">
        <f t="shared" si="192"/>
        <v xml:space="preserve"> </v>
      </c>
      <c r="X231" s="92">
        <f t="shared" si="121"/>
        <v>1.3425925925925924E-2</v>
      </c>
      <c r="Y231" s="81">
        <f t="shared" si="193"/>
        <v>4</v>
      </c>
      <c r="Z231" s="98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  <c r="IW231" s="31"/>
      <c r="IX231" s="31"/>
      <c r="IY231" s="31"/>
      <c r="IZ231" s="31"/>
      <c r="JA231" s="31"/>
      <c r="JB231" s="31"/>
      <c r="JC231" s="31"/>
      <c r="JD231" s="31"/>
      <c r="JE231" s="31"/>
      <c r="JF231" s="31"/>
      <c r="JG231" s="31"/>
      <c r="JH231" s="31"/>
      <c r="JI231" s="31"/>
      <c r="JJ231" s="31"/>
      <c r="JK231" s="31"/>
      <c r="JL231" s="31"/>
      <c r="JM231" s="31"/>
      <c r="JN231" s="31"/>
      <c r="JO231" s="31"/>
      <c r="JP231" s="31"/>
      <c r="JQ231" s="31"/>
      <c r="JR231" s="31"/>
      <c r="JS231" s="31"/>
      <c r="JT231" s="31"/>
      <c r="JU231" s="31"/>
      <c r="JV231" s="31"/>
      <c r="JW231" s="31"/>
      <c r="JX231" s="31"/>
      <c r="JY231" s="31"/>
      <c r="JZ231" s="31"/>
      <c r="KA231" s="31"/>
      <c r="KB231" s="31"/>
      <c r="KC231" s="31"/>
      <c r="KD231" s="31"/>
      <c r="KE231" s="31"/>
      <c r="KF231" s="31"/>
      <c r="KG231" s="31"/>
      <c r="KH231" s="31"/>
      <c r="KI231" s="31"/>
      <c r="KJ231" s="31"/>
      <c r="KK231" s="31"/>
      <c r="KL231" s="31"/>
      <c r="KM231" s="31"/>
      <c r="KN231" s="31"/>
      <c r="KO231" s="31">
        <v>1.3796296296296298E-2</v>
      </c>
      <c r="KP231" s="31"/>
      <c r="KQ231" s="31">
        <v>1.3900462962962962E-2</v>
      </c>
      <c r="KR231" s="31"/>
      <c r="KS231" s="31"/>
      <c r="KT231" s="31"/>
      <c r="KU231" s="31"/>
      <c r="KV231" s="31"/>
      <c r="KW231" s="31"/>
      <c r="KX231" s="31"/>
      <c r="KY231" s="31"/>
      <c r="KZ231" s="31"/>
      <c r="LA231" s="31">
        <v>1.3599537037037037E-2</v>
      </c>
      <c r="LB231" s="31"/>
      <c r="LC231" s="31"/>
      <c r="LD231" s="31"/>
      <c r="LE231" s="31"/>
      <c r="LF231" s="31"/>
      <c r="LG231" s="31"/>
      <c r="LH231" s="31"/>
      <c r="LI231" s="31">
        <v>1.3425925925925924E-2</v>
      </c>
      <c r="LJ231" s="31"/>
      <c r="LK231" s="31"/>
      <c r="LL231" s="31"/>
      <c r="LM231" s="31"/>
      <c r="LN231" s="31"/>
      <c r="LO231" s="31"/>
      <c r="LP231" s="31"/>
      <c r="LQ231" s="31"/>
      <c r="LR231" s="31"/>
      <c r="LS231" s="31"/>
      <c r="LT231" s="31"/>
      <c r="LU231" s="31"/>
      <c r="LV231" s="31"/>
      <c r="LW231" s="31"/>
      <c r="LX231" s="31"/>
      <c r="LY231" s="31"/>
      <c r="LZ231" s="31"/>
      <c r="MA231" s="31"/>
      <c r="MB231" s="31"/>
      <c r="MC231" s="31"/>
      <c r="MD231" s="31"/>
      <c r="ME231" s="31"/>
      <c r="MF231" s="31"/>
      <c r="MG231" s="31"/>
      <c r="MH231" s="31"/>
      <c r="MI231" s="31"/>
      <c r="MJ231" s="31"/>
      <c r="MK231" s="31"/>
      <c r="ML231" s="31"/>
      <c r="MM231" s="31"/>
      <c r="MN231" s="31"/>
      <c r="MO231" s="31"/>
      <c r="MP231" s="31"/>
      <c r="MQ231" s="31"/>
      <c r="MR231" s="31"/>
      <c r="MS231" s="31"/>
      <c r="MT231" s="31"/>
      <c r="MU231" s="31"/>
      <c r="MV231" s="31"/>
      <c r="MW231" s="31"/>
      <c r="MX231" s="31"/>
      <c r="MY231" s="31"/>
      <c r="MZ231" s="31"/>
      <c r="NA231" s="31"/>
      <c r="NB231" s="31"/>
      <c r="NC231" s="31"/>
      <c r="ND231" s="31"/>
      <c r="NE231" s="31"/>
      <c r="NF231" s="31"/>
      <c r="NG231" s="31"/>
      <c r="NH231" s="31"/>
      <c r="NI231" s="31"/>
      <c r="NJ231" s="31"/>
      <c r="NK231" s="31"/>
      <c r="NL231" s="31"/>
      <c r="NM231" s="31"/>
      <c r="NN231" s="31"/>
      <c r="NO231" s="31"/>
      <c r="NP231" s="31"/>
      <c r="NQ231" s="31"/>
      <c r="NR231" s="31"/>
      <c r="NS231" s="31"/>
      <c r="NT231" s="31"/>
      <c r="NU231" s="31"/>
      <c r="NV231" s="31"/>
      <c r="NW231" s="31"/>
      <c r="NX231" s="31"/>
      <c r="NY231" s="31"/>
      <c r="NZ231" s="31"/>
      <c r="OA231" s="31"/>
      <c r="OB231" s="31"/>
      <c r="OC231" s="31"/>
      <c r="OD231" s="31"/>
      <c r="OE231" s="31"/>
      <c r="OF231" s="31"/>
      <c r="OG231" s="31"/>
      <c r="OH231" s="31"/>
      <c r="OI231" s="31"/>
      <c r="OJ231" s="31"/>
      <c r="OK231" s="31"/>
      <c r="OL231" s="31"/>
      <c r="OM231" s="31"/>
      <c r="ON231" s="31"/>
      <c r="OO231" s="31"/>
      <c r="OP231" s="31"/>
      <c r="OQ231" s="31"/>
      <c r="OR231" s="31"/>
      <c r="OS231" s="31"/>
      <c r="OT231" s="31"/>
      <c r="OU231" s="31"/>
      <c r="OV231" s="31"/>
      <c r="OW231" s="31"/>
      <c r="OX231" s="31"/>
      <c r="OY231" s="31"/>
      <c r="OZ231" s="31"/>
      <c r="PA231" s="31"/>
      <c r="PB231" s="31"/>
      <c r="PC231" s="31"/>
      <c r="PD231" s="31"/>
      <c r="PE231" s="31"/>
      <c r="PF231" s="31"/>
      <c r="PG231" s="31"/>
      <c r="PH231" s="31"/>
      <c r="PI231" s="31"/>
      <c r="PJ231" s="31"/>
      <c r="PK231" s="31"/>
      <c r="PL231" s="31"/>
      <c r="PM231" s="31"/>
      <c r="PN231" s="31"/>
      <c r="PO231" s="31"/>
      <c r="PP231" s="31"/>
      <c r="PQ231" s="31"/>
      <c r="PR231" s="31"/>
      <c r="PS231" s="31"/>
      <c r="PT231" s="31"/>
      <c r="PU231" s="31"/>
      <c r="PV231" s="31"/>
      <c r="PW231" s="31"/>
      <c r="PX231" s="31"/>
      <c r="PY231" s="31"/>
      <c r="PZ231" s="31"/>
      <c r="QA231" s="31"/>
      <c r="QB231" s="31"/>
      <c r="QC231" s="31"/>
      <c r="QD231" s="31"/>
      <c r="QE231" s="31"/>
      <c r="QF231" s="31"/>
      <c r="QG231" s="31"/>
      <c r="QH231" s="31"/>
      <c r="QI231" s="31"/>
      <c r="QJ231" s="31"/>
      <c r="QK231" s="31"/>
      <c r="QL231" s="31"/>
      <c r="QM231" s="31"/>
      <c r="QN231" s="31"/>
      <c r="QO231" s="31"/>
      <c r="QP231" s="31"/>
      <c r="QQ231" s="31"/>
      <c r="QR231" s="31"/>
      <c r="QS231" s="31"/>
      <c r="QT231" s="31"/>
      <c r="QU231" s="31"/>
      <c r="QV231" s="31"/>
      <c r="QW231" s="31"/>
      <c r="QX231" s="31"/>
      <c r="QY231" s="31"/>
    </row>
    <row r="232" spans="1:467" x14ac:dyDescent="0.2">
      <c r="A232" s="40" t="s">
        <v>104</v>
      </c>
      <c r="B232" s="103" t="s">
        <v>405</v>
      </c>
      <c r="C232" s="103"/>
      <c r="D232" s="103"/>
      <c r="E232" s="93" t="s">
        <v>126</v>
      </c>
      <c r="F232" s="94" t="str">
        <f t="shared" si="175"/>
        <v xml:space="preserve"> </v>
      </c>
      <c r="G232" s="94" t="str">
        <f t="shared" si="176"/>
        <v xml:space="preserve"> </v>
      </c>
      <c r="H232" s="94" t="str">
        <f t="shared" si="177"/>
        <v xml:space="preserve"> </v>
      </c>
      <c r="I232" s="94" t="str">
        <f t="shared" si="178"/>
        <v xml:space="preserve"> </v>
      </c>
      <c r="J232" s="94" t="str">
        <f t="shared" si="179"/>
        <v xml:space="preserve"> </v>
      </c>
      <c r="K232" s="94" t="str">
        <f t="shared" si="180"/>
        <v xml:space="preserve"> </v>
      </c>
      <c r="L232" s="94" t="str">
        <f t="shared" si="181"/>
        <v xml:space="preserve"> </v>
      </c>
      <c r="M232" s="94" t="str">
        <f t="shared" si="182"/>
        <v xml:space="preserve"> </v>
      </c>
      <c r="N232" s="94" t="str">
        <f t="shared" si="183"/>
        <v xml:space="preserve"> </v>
      </c>
      <c r="O232" s="94" t="str">
        <f t="shared" si="184"/>
        <v xml:space="preserve"> </v>
      </c>
      <c r="P232" s="94" t="str">
        <f t="shared" si="185"/>
        <v xml:space="preserve"> </v>
      </c>
      <c r="Q232" s="94" t="str">
        <f t="shared" si="186"/>
        <v xml:space="preserve"> </v>
      </c>
      <c r="R232" s="94" t="str">
        <f t="shared" si="187"/>
        <v xml:space="preserve"> </v>
      </c>
      <c r="S232" s="94" t="str">
        <f t="shared" si="188"/>
        <v xml:space="preserve"> </v>
      </c>
      <c r="T232" s="94" t="str">
        <f t="shared" si="189"/>
        <v xml:space="preserve"> </v>
      </c>
      <c r="U232" s="94">
        <f t="shared" si="190"/>
        <v>1.4057870370370368E-2</v>
      </c>
      <c r="V232" s="94" t="str">
        <f t="shared" si="191"/>
        <v xml:space="preserve"> </v>
      </c>
      <c r="W232" s="94">
        <f t="shared" si="192"/>
        <v>1.4112654320987654E-2</v>
      </c>
      <c r="X232" s="92">
        <f t="shared" si="121"/>
        <v>1.3425925925925924E-2</v>
      </c>
      <c r="Y232" s="81">
        <f t="shared" si="193"/>
        <v>8</v>
      </c>
      <c r="Z232" s="98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  <c r="IW232" s="31"/>
      <c r="IX232" s="31"/>
      <c r="IY232" s="31"/>
      <c r="IZ232" s="31"/>
      <c r="JA232" s="31"/>
      <c r="JB232" s="31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1"/>
      <c r="JP232" s="31"/>
      <c r="JQ232" s="31"/>
      <c r="JR232" s="31"/>
      <c r="JS232" s="31"/>
      <c r="JT232" s="31"/>
      <c r="JU232" s="31"/>
      <c r="JV232" s="31"/>
      <c r="JW232" s="31"/>
      <c r="JX232" s="31"/>
      <c r="JY232" s="31"/>
      <c r="JZ232" s="31"/>
      <c r="KA232" s="31"/>
      <c r="KB232" s="31"/>
      <c r="KC232" s="31"/>
      <c r="KD232" s="31"/>
      <c r="KE232" s="31"/>
      <c r="KF232" s="31"/>
      <c r="KG232" s="31"/>
      <c r="KH232" s="31"/>
      <c r="KI232" s="31"/>
      <c r="KJ232" s="31"/>
      <c r="KK232" s="31"/>
      <c r="KL232" s="31"/>
      <c r="KM232" s="31"/>
      <c r="KN232" s="31"/>
      <c r="KO232" s="31"/>
      <c r="KP232" s="31"/>
      <c r="KQ232" s="31"/>
      <c r="KR232" s="31"/>
      <c r="KS232" s="31"/>
      <c r="KT232" s="31"/>
      <c r="KU232" s="31"/>
      <c r="KV232" s="31"/>
      <c r="KW232" s="31"/>
      <c r="KX232" s="31"/>
      <c r="KY232" s="31"/>
      <c r="KZ232" s="31"/>
      <c r="LA232" s="31"/>
      <c r="LB232" s="31"/>
      <c r="LC232" s="31"/>
      <c r="LD232" s="31"/>
      <c r="LE232" s="31"/>
      <c r="LF232" s="31"/>
      <c r="LG232" s="31"/>
      <c r="LH232" s="31"/>
      <c r="LI232" s="31"/>
      <c r="LJ232" s="31"/>
      <c r="LK232" s="31"/>
      <c r="LL232" s="31"/>
      <c r="LM232" s="31"/>
      <c r="LN232" s="31"/>
      <c r="LO232" s="31"/>
      <c r="LP232" s="31"/>
      <c r="LQ232" s="31"/>
      <c r="LR232" s="31"/>
      <c r="LS232" s="31"/>
      <c r="LT232" s="31"/>
      <c r="LU232" s="31"/>
      <c r="LV232" s="31"/>
      <c r="LW232" s="31"/>
      <c r="LX232" s="31"/>
      <c r="LY232" s="31"/>
      <c r="LZ232" s="31"/>
      <c r="MA232" s="31"/>
      <c r="MB232" s="31"/>
      <c r="MC232" s="31"/>
      <c r="MD232" s="31"/>
      <c r="ME232" s="31"/>
      <c r="MF232" s="31"/>
      <c r="MG232" s="31"/>
      <c r="MH232" s="31"/>
      <c r="MI232" s="31"/>
      <c r="MJ232" s="31"/>
      <c r="MK232" s="31"/>
      <c r="ML232" s="31"/>
      <c r="MM232" s="31"/>
      <c r="MN232" s="31"/>
      <c r="MO232" s="31"/>
      <c r="MP232" s="31"/>
      <c r="MQ232" s="31"/>
      <c r="MR232" s="31"/>
      <c r="MS232" s="31"/>
      <c r="MT232" s="31"/>
      <c r="MU232" s="31"/>
      <c r="MV232" s="31"/>
      <c r="MW232" s="31"/>
      <c r="MX232" s="31"/>
      <c r="MY232" s="31"/>
      <c r="MZ232" s="31"/>
      <c r="NA232" s="31"/>
      <c r="NB232" s="31"/>
      <c r="NC232" s="31"/>
      <c r="ND232" s="31"/>
      <c r="NE232" s="31"/>
      <c r="NF232" s="31"/>
      <c r="NG232" s="31"/>
      <c r="NH232" s="31"/>
      <c r="NI232" s="31"/>
      <c r="NJ232" s="31"/>
      <c r="NK232" s="31"/>
      <c r="NL232" s="31"/>
      <c r="NM232" s="31"/>
      <c r="NN232" s="31"/>
      <c r="NO232" s="31"/>
      <c r="NP232" s="31"/>
      <c r="NQ232" s="31"/>
      <c r="NR232" s="31"/>
      <c r="NS232" s="31"/>
      <c r="NT232" s="31"/>
      <c r="NU232" s="31"/>
      <c r="NV232" s="31"/>
      <c r="NW232" s="31"/>
      <c r="NX232" s="31"/>
      <c r="NY232" s="31">
        <v>1.4409722222222221E-2</v>
      </c>
      <c r="NZ232" s="31">
        <v>1.4409722222222221E-2</v>
      </c>
      <c r="OA232" s="31"/>
      <c r="OB232" s="31"/>
      <c r="OC232" s="31">
        <v>1.3425925925925924E-2</v>
      </c>
      <c r="OD232" s="31"/>
      <c r="OE232" s="31"/>
      <c r="OF232" s="31">
        <v>1.4120370370370368E-2</v>
      </c>
      <c r="OG232" s="31"/>
      <c r="OH232" s="31"/>
      <c r="OI232" s="31"/>
      <c r="OJ232" s="31"/>
      <c r="OK232" s="31"/>
      <c r="OL232" s="31"/>
      <c r="OM232" s="31"/>
      <c r="ON232" s="31"/>
      <c r="OO232" s="31"/>
      <c r="OP232" s="31">
        <v>1.3923611111111109E-2</v>
      </c>
      <c r="OQ232" s="31"/>
      <c r="OR232" s="31"/>
      <c r="OS232" s="31"/>
      <c r="OT232" s="31"/>
      <c r="OU232" s="31"/>
      <c r="OV232" s="31"/>
      <c r="OW232" s="31"/>
      <c r="OX232" s="31"/>
      <c r="OY232" s="31"/>
      <c r="OZ232" s="31"/>
      <c r="PA232" s="31"/>
      <c r="PB232" s="31"/>
      <c r="PC232" s="31"/>
      <c r="PD232" s="31"/>
      <c r="PE232" s="31"/>
      <c r="PF232" s="31"/>
      <c r="PG232" s="31"/>
      <c r="PH232" s="31"/>
      <c r="PI232" s="31"/>
      <c r="PJ232" s="31"/>
      <c r="PK232" s="31"/>
      <c r="PL232" s="31"/>
      <c r="PM232" s="31"/>
      <c r="PN232" s="31"/>
      <c r="PO232" s="31"/>
      <c r="PP232" s="31"/>
      <c r="PQ232" s="31"/>
      <c r="PR232" s="31"/>
      <c r="PS232" s="31"/>
      <c r="PT232" s="31"/>
      <c r="PU232" s="31"/>
      <c r="PV232" s="31"/>
      <c r="PW232" s="31"/>
      <c r="PX232" s="31"/>
      <c r="PY232" s="31"/>
      <c r="PZ232" s="31"/>
      <c r="QA232" s="31"/>
      <c r="QB232" s="31">
        <v>1.4120370370370368E-2</v>
      </c>
      <c r="QC232" s="31"/>
      <c r="QD232" s="31">
        <v>1.4467592592592593E-2</v>
      </c>
      <c r="QE232" s="31"/>
      <c r="QF232" s="31">
        <v>1.375E-2</v>
      </c>
      <c r="QG232" s="31"/>
      <c r="QH232" s="31"/>
      <c r="QI232" s="31"/>
      <c r="QJ232" s="31"/>
      <c r="QK232" s="31"/>
      <c r="QL232" s="31"/>
      <c r="QM232" s="31"/>
      <c r="QN232" s="31"/>
      <c r="QO232" s="31"/>
      <c r="QP232" s="31"/>
      <c r="QQ232" s="31"/>
      <c r="QR232" s="31"/>
      <c r="QS232" s="31"/>
      <c r="QT232" s="31"/>
      <c r="QU232" s="31"/>
      <c r="QV232" s="31"/>
      <c r="QW232" s="31"/>
      <c r="QX232" s="31"/>
      <c r="QY232" s="31"/>
    </row>
    <row r="233" spans="1:467" x14ac:dyDescent="0.2">
      <c r="A233" s="40" t="s">
        <v>112</v>
      </c>
      <c r="B233" s="103" t="s">
        <v>11</v>
      </c>
      <c r="C233" s="103"/>
      <c r="D233" s="103"/>
      <c r="E233" s="93" t="s">
        <v>126</v>
      </c>
      <c r="F233" s="94" t="str">
        <f t="shared" si="175"/>
        <v xml:space="preserve"> </v>
      </c>
      <c r="G233" s="94" t="str">
        <f t="shared" si="176"/>
        <v xml:space="preserve"> </v>
      </c>
      <c r="H233" s="94" t="str">
        <f t="shared" si="177"/>
        <v xml:space="preserve"> </v>
      </c>
      <c r="I233" s="94" t="str">
        <f t="shared" si="178"/>
        <v xml:space="preserve"> </v>
      </c>
      <c r="J233" s="94" t="str">
        <f t="shared" si="179"/>
        <v xml:space="preserve"> </v>
      </c>
      <c r="K233" s="94" t="str">
        <f t="shared" si="180"/>
        <v xml:space="preserve"> </v>
      </c>
      <c r="L233" s="94" t="str">
        <f t="shared" si="181"/>
        <v xml:space="preserve"> </v>
      </c>
      <c r="M233" s="94" t="str">
        <f t="shared" si="182"/>
        <v xml:space="preserve"> </v>
      </c>
      <c r="N233" s="94" t="str">
        <f t="shared" si="183"/>
        <v xml:space="preserve"> </v>
      </c>
      <c r="O233" s="94" t="str">
        <f t="shared" si="184"/>
        <v xml:space="preserve"> </v>
      </c>
      <c r="P233" s="94" t="str">
        <f t="shared" si="185"/>
        <v xml:space="preserve"> </v>
      </c>
      <c r="Q233" s="94" t="str">
        <f t="shared" si="186"/>
        <v xml:space="preserve"> </v>
      </c>
      <c r="R233" s="94" t="str">
        <f t="shared" si="187"/>
        <v xml:space="preserve"> </v>
      </c>
      <c r="S233" s="94">
        <f t="shared" si="188"/>
        <v>1.4192129629629629E-2</v>
      </c>
      <c r="T233" s="94">
        <f t="shared" si="189"/>
        <v>1.4356192129629628E-2</v>
      </c>
      <c r="U233" s="94" t="str">
        <f t="shared" si="190"/>
        <v xml:space="preserve"> </v>
      </c>
      <c r="V233" s="94" t="str">
        <f t="shared" si="191"/>
        <v xml:space="preserve"> </v>
      </c>
      <c r="W233" s="94" t="str">
        <f t="shared" si="192"/>
        <v xml:space="preserve"> </v>
      </c>
      <c r="X233" s="92">
        <f t="shared" si="121"/>
        <v>1.3449074074074073E-2</v>
      </c>
      <c r="Y233" s="81">
        <f t="shared" si="193"/>
        <v>12</v>
      </c>
      <c r="Z233" s="98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  <c r="IW233" s="31"/>
      <c r="IX233" s="31"/>
      <c r="IY233" s="31"/>
      <c r="IZ233" s="31"/>
      <c r="JA233" s="31"/>
      <c r="JB233" s="31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1"/>
      <c r="JP233" s="31"/>
      <c r="JQ233" s="31"/>
      <c r="JR233" s="31"/>
      <c r="JS233" s="31"/>
      <c r="JT233" s="31"/>
      <c r="JU233" s="31"/>
      <c r="JV233" s="31"/>
      <c r="JW233" s="31"/>
      <c r="JX233" s="31"/>
      <c r="JY233" s="31"/>
      <c r="JZ233" s="31"/>
      <c r="KA233" s="31"/>
      <c r="KB233" s="31"/>
      <c r="KC233" s="31"/>
      <c r="KD233" s="31"/>
      <c r="KE233" s="31"/>
      <c r="KF233" s="31"/>
      <c r="KG233" s="31"/>
      <c r="KH233" s="31"/>
      <c r="KI233" s="31"/>
      <c r="KJ233" s="31"/>
      <c r="KK233" s="31"/>
      <c r="KL233" s="31"/>
      <c r="KM233" s="31"/>
      <c r="KN233" s="31"/>
      <c r="KO233" s="31"/>
      <c r="KP233" s="31"/>
      <c r="KQ233" s="31"/>
      <c r="KR233" s="31"/>
      <c r="KS233" s="31"/>
      <c r="KT233" s="31"/>
      <c r="KU233" s="31"/>
      <c r="KV233" s="31"/>
      <c r="KW233" s="31"/>
      <c r="KX233" s="31"/>
      <c r="KY233" s="31"/>
      <c r="KZ233" s="31"/>
      <c r="LA233" s="31"/>
      <c r="LB233" s="31"/>
      <c r="LC233" s="31"/>
      <c r="LD233" s="31"/>
      <c r="LE233" s="31"/>
      <c r="LF233" s="31"/>
      <c r="LG233" s="31"/>
      <c r="LH233" s="31"/>
      <c r="LI233" s="31"/>
      <c r="LJ233" s="31"/>
      <c r="LK233" s="31"/>
      <c r="LL233" s="31"/>
      <c r="LM233" s="31"/>
      <c r="LN233" s="31"/>
      <c r="LO233" s="31"/>
      <c r="LP233" s="31"/>
      <c r="LQ233" s="31"/>
      <c r="LR233" s="31"/>
      <c r="LS233" s="31"/>
      <c r="LT233" s="31"/>
      <c r="LU233" s="31"/>
      <c r="LV233" s="31"/>
      <c r="LW233" s="31"/>
      <c r="LX233" s="31"/>
      <c r="LY233" s="31"/>
      <c r="LZ233" s="31"/>
      <c r="MA233" s="31"/>
      <c r="MB233" s="31"/>
      <c r="MC233" s="31"/>
      <c r="MD233" s="31">
        <v>1.4351851851851852E-2</v>
      </c>
      <c r="ME233" s="31"/>
      <c r="MF233" s="31"/>
      <c r="MG233" s="31"/>
      <c r="MH233" s="31">
        <v>1.4143518518518519E-2</v>
      </c>
      <c r="MI233" s="31">
        <v>1.3912037037037037E-2</v>
      </c>
      <c r="MJ233" s="31"/>
      <c r="MK233" s="31">
        <v>1.3449074074074073E-2</v>
      </c>
      <c r="ML233" s="31"/>
      <c r="MM233" s="31">
        <v>1.5104166666666667E-2</v>
      </c>
      <c r="MN233" s="31"/>
      <c r="MO233" s="31"/>
      <c r="MP233" s="31"/>
      <c r="MQ233" s="31"/>
      <c r="MR233" s="31"/>
      <c r="MS233" s="31"/>
      <c r="MT233" s="31"/>
      <c r="MU233" s="31"/>
      <c r="MV233" s="31"/>
      <c r="MW233" s="31"/>
      <c r="MX233" s="31"/>
      <c r="MY233" s="31"/>
      <c r="MZ233" s="31"/>
      <c r="NA233" s="31"/>
      <c r="NB233" s="31"/>
      <c r="NC233" s="31"/>
      <c r="ND233" s="31"/>
      <c r="NE233" s="31"/>
      <c r="NF233" s="31"/>
      <c r="NG233" s="31"/>
      <c r="NH233" s="31">
        <v>1.4108796296296295E-2</v>
      </c>
      <c r="NI233" s="31">
        <v>1.53125E-2</v>
      </c>
      <c r="NJ233" s="31">
        <v>1.3645833333333331E-2</v>
      </c>
      <c r="NK233" s="31">
        <v>1.3877314814814815E-2</v>
      </c>
      <c r="NL233" s="31">
        <v>1.4039351851851851E-2</v>
      </c>
      <c r="NM233" s="31">
        <v>1.3761574074074074E-2</v>
      </c>
      <c r="NN233" s="31">
        <v>1.5000000000000001E-2</v>
      </c>
      <c r="NO233" s="31"/>
      <c r="NP233" s="31"/>
      <c r="NQ233" s="31"/>
      <c r="NR233" s="31"/>
      <c r="NS233" s="31"/>
      <c r="NT233" s="31"/>
      <c r="NU233" s="31"/>
      <c r="NV233" s="31"/>
      <c r="NW233" s="31"/>
      <c r="NX233" s="31"/>
      <c r="NY233" s="31"/>
      <c r="NZ233" s="31"/>
      <c r="OA233" s="31"/>
      <c r="OB233" s="31"/>
      <c r="OC233" s="31"/>
      <c r="OD233" s="31"/>
      <c r="OE233" s="31"/>
      <c r="OF233" s="31"/>
      <c r="OG233" s="31"/>
      <c r="OH233" s="31"/>
      <c r="OI233" s="31"/>
      <c r="OJ233" s="31"/>
      <c r="OK233" s="31"/>
      <c r="OL233" s="31"/>
      <c r="OM233" s="31"/>
      <c r="ON233" s="31"/>
      <c r="OO233" s="31"/>
      <c r="OP233" s="31"/>
      <c r="OQ233" s="31"/>
      <c r="OR233" s="31"/>
      <c r="OS233" s="31"/>
      <c r="OT233" s="31"/>
      <c r="OU233" s="31"/>
      <c r="OV233" s="31"/>
      <c r="OW233" s="31"/>
      <c r="OX233" s="31"/>
      <c r="OY233" s="31"/>
      <c r="OZ233" s="31"/>
      <c r="PA233" s="31"/>
      <c r="PB233" s="31"/>
      <c r="PC233" s="31"/>
      <c r="PD233" s="31"/>
      <c r="PE233" s="31"/>
      <c r="PF233" s="31"/>
      <c r="PG233" s="31"/>
      <c r="PH233" s="31"/>
      <c r="PI233" s="31"/>
      <c r="PJ233" s="31"/>
      <c r="PK233" s="31"/>
      <c r="PL233" s="31"/>
      <c r="PM233" s="31"/>
      <c r="PN233" s="31"/>
      <c r="PO233" s="31"/>
      <c r="PP233" s="31"/>
      <c r="PQ233" s="31"/>
      <c r="PR233" s="31"/>
      <c r="PS233" s="31"/>
      <c r="PT233" s="31"/>
      <c r="PU233" s="31"/>
      <c r="PV233" s="31"/>
      <c r="PW233" s="31"/>
      <c r="PX233" s="31"/>
      <c r="PY233" s="31"/>
      <c r="PZ233" s="31"/>
      <c r="QA233" s="31"/>
      <c r="QB233" s="31"/>
      <c r="QC233" s="31"/>
      <c r="QD233" s="31"/>
      <c r="QE233" s="31"/>
      <c r="QF233" s="31"/>
      <c r="QG233" s="31"/>
      <c r="QH233" s="31"/>
      <c r="QI233" s="31"/>
      <c r="QJ233" s="31"/>
      <c r="QK233" s="31"/>
      <c r="QL233" s="31"/>
      <c r="QM233" s="31"/>
      <c r="QN233" s="31"/>
      <c r="QO233" s="31"/>
      <c r="QP233" s="31"/>
      <c r="QQ233" s="31"/>
      <c r="QR233" s="31"/>
      <c r="QS233" s="31"/>
      <c r="QT233" s="31"/>
      <c r="QU233" s="31"/>
      <c r="QV233" s="31"/>
      <c r="QW233" s="31"/>
      <c r="QX233" s="31"/>
      <c r="QY233" s="31"/>
    </row>
    <row r="234" spans="1:467" x14ac:dyDescent="0.2">
      <c r="A234" s="40" t="s">
        <v>213</v>
      </c>
      <c r="B234" s="103" t="s">
        <v>120</v>
      </c>
      <c r="C234" s="103"/>
      <c r="D234" s="103"/>
      <c r="E234" s="93" t="s">
        <v>126</v>
      </c>
      <c r="F234" s="94" t="str">
        <f t="shared" si="175"/>
        <v xml:space="preserve"> </v>
      </c>
      <c r="G234" s="94" t="str">
        <f t="shared" si="176"/>
        <v xml:space="preserve"> </v>
      </c>
      <c r="H234" s="94" t="str">
        <f t="shared" si="177"/>
        <v xml:space="preserve"> </v>
      </c>
      <c r="I234" s="94" t="str">
        <f t="shared" si="178"/>
        <v xml:space="preserve"> </v>
      </c>
      <c r="J234" s="94" t="str">
        <f t="shared" si="179"/>
        <v xml:space="preserve"> </v>
      </c>
      <c r="K234" s="94" t="str">
        <f t="shared" si="180"/>
        <v xml:space="preserve"> </v>
      </c>
      <c r="L234" s="94" t="str">
        <f t="shared" si="181"/>
        <v xml:space="preserve"> </v>
      </c>
      <c r="M234" s="94" t="str">
        <f t="shared" si="182"/>
        <v xml:space="preserve"> </v>
      </c>
      <c r="N234" s="94" t="str">
        <f t="shared" si="183"/>
        <v xml:space="preserve"> </v>
      </c>
      <c r="O234" s="94" t="str">
        <f t="shared" si="184"/>
        <v xml:space="preserve"> </v>
      </c>
      <c r="P234" s="94">
        <f t="shared" si="185"/>
        <v>1.4762731481481481E-2</v>
      </c>
      <c r="Q234" s="94">
        <f t="shared" si="186"/>
        <v>1.4525462962962962E-2</v>
      </c>
      <c r="R234" s="94">
        <f t="shared" si="187"/>
        <v>1.3483796296296298E-2</v>
      </c>
      <c r="S234" s="94">
        <f t="shared" si="188"/>
        <v>1.4282407407407407E-2</v>
      </c>
      <c r="T234" s="94">
        <f t="shared" si="189"/>
        <v>1.447145061728395E-2</v>
      </c>
      <c r="U234" s="94">
        <f t="shared" si="190"/>
        <v>1.5011574074074075E-2</v>
      </c>
      <c r="V234" s="94">
        <f t="shared" si="191"/>
        <v>1.4834104938271605E-2</v>
      </c>
      <c r="W234" s="94">
        <f t="shared" si="192"/>
        <v>1.4948743386243388E-2</v>
      </c>
      <c r="X234" s="92">
        <f t="shared" si="121"/>
        <v>1.3483796296296298E-2</v>
      </c>
      <c r="Y234" s="81">
        <f t="shared" si="193"/>
        <v>35</v>
      </c>
      <c r="Z234" s="98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>
        <v>1.4965277777777779E-2</v>
      </c>
      <c r="IQ234" s="31"/>
      <c r="IR234" s="31"/>
      <c r="IS234" s="31">
        <v>1.4560185185185183E-2</v>
      </c>
      <c r="IT234" s="31"/>
      <c r="IU234" s="31"/>
      <c r="IV234" s="31"/>
      <c r="IW234" s="31"/>
      <c r="IX234" s="31"/>
      <c r="IY234" s="31"/>
      <c r="IZ234" s="31"/>
      <c r="JA234" s="31"/>
      <c r="JB234" s="31"/>
      <c r="JC234" s="31"/>
      <c r="JD234" s="31"/>
      <c r="JE234" s="31"/>
      <c r="JF234" s="31"/>
      <c r="JG234" s="31"/>
      <c r="JH234" s="31">
        <v>1.5335648148148147E-2</v>
      </c>
      <c r="JI234" s="31"/>
      <c r="JJ234" s="31"/>
      <c r="JK234" s="31"/>
      <c r="JL234" s="31"/>
      <c r="JM234" s="31"/>
      <c r="JN234" s="31">
        <v>1.4675925925925926E-2</v>
      </c>
      <c r="JO234" s="31"/>
      <c r="JP234" s="31"/>
      <c r="JQ234" s="31"/>
      <c r="JR234" s="31"/>
      <c r="JS234" s="31">
        <v>1.4409722222222221E-2</v>
      </c>
      <c r="JT234" s="31"/>
      <c r="JU234" s="31"/>
      <c r="JV234" s="31"/>
      <c r="JW234" s="31"/>
      <c r="JX234" s="31">
        <v>1.4699074074074074E-2</v>
      </c>
      <c r="JY234" s="31"/>
      <c r="JZ234" s="31"/>
      <c r="KA234" s="31">
        <v>1.4618055555555556E-2</v>
      </c>
      <c r="KB234" s="31"/>
      <c r="KC234" s="31"/>
      <c r="KD234" s="31"/>
      <c r="KE234" s="31">
        <v>1.4224537037037037E-2</v>
      </c>
      <c r="KF234" s="31"/>
      <c r="KG234" s="31"/>
      <c r="KH234" s="31"/>
      <c r="KI234" s="31"/>
      <c r="KJ234" s="31"/>
      <c r="KK234" s="31"/>
      <c r="KL234" s="31"/>
      <c r="KM234" s="31"/>
      <c r="KN234" s="31"/>
      <c r="KO234" s="31"/>
      <c r="KP234" s="31"/>
      <c r="KQ234" s="31"/>
      <c r="KR234" s="31"/>
      <c r="KS234" s="31"/>
      <c r="KT234" s="31"/>
      <c r="KU234" s="31"/>
      <c r="KV234" s="31"/>
      <c r="KW234" s="31"/>
      <c r="KX234" s="31"/>
      <c r="KY234" s="31"/>
      <c r="KZ234" s="31"/>
      <c r="LA234" s="31"/>
      <c r="LB234" s="31"/>
      <c r="LC234" s="31"/>
      <c r="LD234" s="31"/>
      <c r="LE234" s="31">
        <v>1.3483796296296298E-2</v>
      </c>
      <c r="LF234" s="31"/>
      <c r="LG234" s="31"/>
      <c r="LH234" s="31"/>
      <c r="LI234" s="31"/>
      <c r="LJ234" s="31"/>
      <c r="LK234" s="31"/>
      <c r="LL234" s="31"/>
      <c r="LM234" s="31"/>
      <c r="LN234" s="31"/>
      <c r="LO234" s="31"/>
      <c r="LP234" s="31"/>
      <c r="LQ234" s="31">
        <v>1.4224537037037037E-2</v>
      </c>
      <c r="LR234" s="31"/>
      <c r="LS234" s="31"/>
      <c r="LT234" s="31"/>
      <c r="LU234" s="31"/>
      <c r="LV234" s="31"/>
      <c r="LW234" s="31"/>
      <c r="LX234" s="31"/>
      <c r="LY234" s="31"/>
      <c r="LZ234" s="31"/>
      <c r="MA234" s="31"/>
      <c r="MB234" s="31"/>
      <c r="MC234" s="31">
        <v>1.4525462962962964E-2</v>
      </c>
      <c r="MD234" s="31"/>
      <c r="ME234" s="31"/>
      <c r="MF234" s="31"/>
      <c r="MG234" s="31">
        <v>1.4317129629629631E-2</v>
      </c>
      <c r="MH234" s="31">
        <v>1.4224537037037037E-2</v>
      </c>
      <c r="MI234" s="31">
        <v>1.4120370370370368E-2</v>
      </c>
      <c r="MJ234" s="31"/>
      <c r="MK234" s="31"/>
      <c r="ML234" s="31"/>
      <c r="MM234" s="31"/>
      <c r="MN234" s="31"/>
      <c r="MO234" s="31"/>
      <c r="MP234" s="31"/>
      <c r="MQ234" s="31"/>
      <c r="MR234" s="31"/>
      <c r="MS234" s="31"/>
      <c r="MT234" s="31"/>
      <c r="MU234" s="31"/>
      <c r="MV234" s="31"/>
      <c r="MW234" s="31"/>
      <c r="MX234" s="31">
        <v>1.4502314814814815E-2</v>
      </c>
      <c r="MY234" s="31"/>
      <c r="MZ234" s="31"/>
      <c r="NA234" s="31"/>
      <c r="NB234" s="31"/>
      <c r="NC234" s="31">
        <v>1.4583333333333332E-2</v>
      </c>
      <c r="ND234" s="31"/>
      <c r="NE234" s="31"/>
      <c r="NF234" s="31"/>
      <c r="NG234" s="31"/>
      <c r="NH234" s="31"/>
      <c r="NI234" s="31"/>
      <c r="NJ234" s="31"/>
      <c r="NK234" s="31">
        <v>1.4328703703703703E-2</v>
      </c>
      <c r="NL234" s="31"/>
      <c r="NM234" s="31"/>
      <c r="NN234" s="31"/>
      <c r="NO234" s="31"/>
      <c r="NP234" s="31"/>
      <c r="NQ234" s="31"/>
      <c r="NR234" s="31">
        <v>1.4224537037037037E-2</v>
      </c>
      <c r="NS234" s="31"/>
      <c r="NT234" s="31">
        <v>1.5023148148148148E-2</v>
      </c>
      <c r="NU234" s="31"/>
      <c r="NV234" s="31"/>
      <c r="NW234" s="31"/>
      <c r="NX234" s="31"/>
      <c r="NY234" s="31"/>
      <c r="NZ234" s="31"/>
      <c r="OA234" s="31"/>
      <c r="OB234" s="31"/>
      <c r="OC234" s="31"/>
      <c r="OD234" s="31"/>
      <c r="OE234" s="31"/>
      <c r="OF234" s="31"/>
      <c r="OG234" s="31"/>
      <c r="OH234" s="31"/>
      <c r="OI234" s="31"/>
      <c r="OJ234" s="31">
        <v>1.5416666666666667E-2</v>
      </c>
      <c r="OK234" s="31"/>
      <c r="OL234" s="31">
        <v>1.5671296296296298E-2</v>
      </c>
      <c r="OM234" s="31">
        <v>1.4722222222222222E-2</v>
      </c>
      <c r="ON234" s="31"/>
      <c r="OO234" s="31"/>
      <c r="OP234" s="31"/>
      <c r="OQ234" s="31"/>
      <c r="OR234" s="31"/>
      <c r="OS234" s="31"/>
      <c r="OT234" s="31"/>
      <c r="OU234" s="31"/>
      <c r="OV234" s="31"/>
      <c r="OW234" s="31"/>
      <c r="OX234" s="31"/>
      <c r="OY234" s="31"/>
      <c r="OZ234" s="31"/>
      <c r="PA234" s="31"/>
      <c r="PB234" s="31"/>
      <c r="PC234" s="31"/>
      <c r="PD234" s="31"/>
      <c r="PE234" s="31"/>
      <c r="PF234" s="31">
        <v>1.4618055555555556E-2</v>
      </c>
      <c r="PG234" s="31"/>
      <c r="PH234" s="31">
        <v>1.4641203703703703E-2</v>
      </c>
      <c r="PI234" s="31"/>
      <c r="PJ234" s="31"/>
      <c r="PK234" s="31"/>
      <c r="PL234" s="31"/>
      <c r="PM234" s="31">
        <v>1.4953703703703705E-2</v>
      </c>
      <c r="PN234" s="31">
        <v>1.4537037037037038E-2</v>
      </c>
      <c r="PO234" s="31">
        <v>1.4884259259259259E-2</v>
      </c>
      <c r="PP234" s="31"/>
      <c r="PQ234" s="31"/>
      <c r="PR234" s="31">
        <v>1.5370370370370369E-2</v>
      </c>
      <c r="PS234" s="31"/>
      <c r="PT234" s="31"/>
      <c r="PU234" s="31"/>
      <c r="PV234" s="31"/>
      <c r="PW234" s="31"/>
      <c r="PX234" s="31"/>
      <c r="PY234" s="31">
        <v>1.5335648148148147E-2</v>
      </c>
      <c r="PZ234" s="31">
        <v>1.4814814814814814E-2</v>
      </c>
      <c r="QA234" s="31">
        <v>1.4421296296296295E-2</v>
      </c>
      <c r="QB234" s="31">
        <v>1.4467592592592593E-2</v>
      </c>
      <c r="QC234" s="31"/>
      <c r="QD234" s="31"/>
      <c r="QE234" s="31"/>
      <c r="QF234" s="31"/>
      <c r="QG234" s="31"/>
      <c r="QH234" s="31"/>
      <c r="QI234" s="31"/>
      <c r="QJ234" s="31"/>
      <c r="QK234" s="31"/>
      <c r="QL234" s="31">
        <v>1.5671296296296298E-2</v>
      </c>
      <c r="QM234" s="31"/>
      <c r="QN234" s="31"/>
      <c r="QO234" s="31">
        <v>1.5266203703703705E-2</v>
      </c>
      <c r="QP234" s="31">
        <v>1.4664351851851852E-2</v>
      </c>
      <c r="QQ234" s="31"/>
      <c r="QR234" s="31"/>
      <c r="QS234" s="31"/>
      <c r="QT234" s="31"/>
      <c r="QU234" s="31"/>
      <c r="QV234" s="31"/>
      <c r="QW234" s="31"/>
      <c r="QX234" s="31"/>
      <c r="QY234" s="31"/>
    </row>
    <row r="235" spans="1:467" x14ac:dyDescent="0.2">
      <c r="A235" s="40" t="s">
        <v>9</v>
      </c>
      <c r="B235" s="103" t="s">
        <v>145</v>
      </c>
      <c r="C235" s="103"/>
      <c r="D235" s="103"/>
      <c r="E235" s="93" t="s">
        <v>126</v>
      </c>
      <c r="F235" s="94" t="str">
        <f t="shared" si="175"/>
        <v xml:space="preserve"> </v>
      </c>
      <c r="G235" s="94" t="str">
        <f t="shared" si="176"/>
        <v xml:space="preserve"> </v>
      </c>
      <c r="H235" s="94" t="str">
        <f t="shared" si="177"/>
        <v xml:space="preserve"> </v>
      </c>
      <c r="I235" s="94" t="str">
        <f t="shared" si="178"/>
        <v xml:space="preserve"> </v>
      </c>
      <c r="J235" s="94" t="str">
        <f t="shared" si="179"/>
        <v xml:space="preserve"> </v>
      </c>
      <c r="K235" s="94" t="str">
        <f t="shared" si="180"/>
        <v xml:space="preserve"> </v>
      </c>
      <c r="L235" s="94" t="str">
        <f t="shared" si="181"/>
        <v xml:space="preserve"> </v>
      </c>
      <c r="M235" s="94" t="str">
        <f t="shared" si="182"/>
        <v xml:space="preserve"> </v>
      </c>
      <c r="N235" s="94" t="str">
        <f t="shared" si="183"/>
        <v xml:space="preserve"> </v>
      </c>
      <c r="O235" s="94" t="str">
        <f t="shared" si="184"/>
        <v xml:space="preserve"> </v>
      </c>
      <c r="P235" s="94" t="str">
        <f t="shared" si="185"/>
        <v xml:space="preserve"> </v>
      </c>
      <c r="Q235" s="94" t="str">
        <f t="shared" si="186"/>
        <v xml:space="preserve"> </v>
      </c>
      <c r="R235" s="94" t="str">
        <f t="shared" si="187"/>
        <v xml:space="preserve"> </v>
      </c>
      <c r="S235" s="94" t="str">
        <f t="shared" si="188"/>
        <v xml:space="preserve"> </v>
      </c>
      <c r="T235" s="94" t="str">
        <f t="shared" si="189"/>
        <v xml:space="preserve"> </v>
      </c>
      <c r="U235" s="94" t="str">
        <f t="shared" si="190"/>
        <v xml:space="preserve"> </v>
      </c>
      <c r="V235" s="94">
        <f t="shared" si="191"/>
        <v>1.3483796296296298E-2</v>
      </c>
      <c r="W235" s="94">
        <f t="shared" si="192"/>
        <v>1.3958333333333333E-2</v>
      </c>
      <c r="X235" s="92">
        <f t="shared" si="121"/>
        <v>1.3483796296296298E-2</v>
      </c>
      <c r="Y235" s="81">
        <f t="shared" si="193"/>
        <v>3</v>
      </c>
      <c r="Z235" s="98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  <c r="IW235" s="31"/>
      <c r="IX235" s="31"/>
      <c r="IY235" s="31"/>
      <c r="IZ235" s="31"/>
      <c r="JA235" s="31"/>
      <c r="JB235" s="31"/>
      <c r="JC235" s="31"/>
      <c r="JD235" s="31"/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1"/>
      <c r="JP235" s="31"/>
      <c r="JQ235" s="31"/>
      <c r="JR235" s="31"/>
      <c r="JS235" s="31"/>
      <c r="JT235" s="31"/>
      <c r="JU235" s="31"/>
      <c r="JV235" s="31"/>
      <c r="JW235" s="31"/>
      <c r="JX235" s="31"/>
      <c r="JY235" s="31"/>
      <c r="JZ235" s="31"/>
      <c r="KA235" s="31"/>
      <c r="KB235" s="31"/>
      <c r="KC235" s="31"/>
      <c r="KD235" s="31"/>
      <c r="KE235" s="31"/>
      <c r="KF235" s="31"/>
      <c r="KG235" s="31"/>
      <c r="KH235" s="31"/>
      <c r="KI235" s="31"/>
      <c r="KJ235" s="31"/>
      <c r="KK235" s="31"/>
      <c r="KL235" s="31"/>
      <c r="KM235" s="31"/>
      <c r="KN235" s="31"/>
      <c r="KO235" s="31"/>
      <c r="KP235" s="31"/>
      <c r="KQ235" s="31"/>
      <c r="KR235" s="31"/>
      <c r="KS235" s="31"/>
      <c r="KT235" s="31"/>
      <c r="KU235" s="31"/>
      <c r="KV235" s="31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1"/>
      <c r="LO235" s="31"/>
      <c r="LP235" s="31"/>
      <c r="LQ235" s="31"/>
      <c r="LR235" s="31"/>
      <c r="LS235" s="31"/>
      <c r="LT235" s="31"/>
      <c r="LU235" s="31"/>
      <c r="LV235" s="31"/>
      <c r="LW235" s="31"/>
      <c r="LX235" s="31"/>
      <c r="LY235" s="31"/>
      <c r="LZ235" s="31"/>
      <c r="MA235" s="31"/>
      <c r="MB235" s="31"/>
      <c r="MC235" s="31"/>
      <c r="MD235" s="31"/>
      <c r="ME235" s="31"/>
      <c r="MF235" s="31"/>
      <c r="MG235" s="31"/>
      <c r="MH235" s="31"/>
      <c r="MI235" s="31"/>
      <c r="MJ235" s="31"/>
      <c r="MK235" s="31"/>
      <c r="ML235" s="31"/>
      <c r="MM235" s="31"/>
      <c r="MN235" s="31"/>
      <c r="MO235" s="31"/>
      <c r="MP235" s="31"/>
      <c r="MQ235" s="31"/>
      <c r="MR235" s="31"/>
      <c r="MS235" s="31"/>
      <c r="MT235" s="31"/>
      <c r="MU235" s="31"/>
      <c r="MV235" s="31"/>
      <c r="MW235" s="31"/>
      <c r="MX235" s="31"/>
      <c r="MY235" s="31"/>
      <c r="MZ235" s="31"/>
      <c r="NA235" s="31"/>
      <c r="NB235" s="31"/>
      <c r="NC235" s="31"/>
      <c r="ND235" s="31"/>
      <c r="NE235" s="31"/>
      <c r="NF235" s="31"/>
      <c r="NG235" s="31"/>
      <c r="NH235" s="31"/>
      <c r="NI235" s="31"/>
      <c r="NJ235" s="31"/>
      <c r="NK235" s="31"/>
      <c r="NL235" s="31"/>
      <c r="NM235" s="31"/>
      <c r="NN235" s="31"/>
      <c r="NO235" s="31"/>
      <c r="NP235" s="31"/>
      <c r="NQ235" s="31"/>
      <c r="NR235" s="31"/>
      <c r="NS235" s="31"/>
      <c r="NT235" s="31"/>
      <c r="NU235" s="31"/>
      <c r="NV235" s="31"/>
      <c r="NW235" s="31"/>
      <c r="NX235" s="31"/>
      <c r="NY235" s="31"/>
      <c r="NZ235" s="31"/>
      <c r="OA235" s="31"/>
      <c r="OB235" s="31"/>
      <c r="OC235" s="31"/>
      <c r="OD235" s="31"/>
      <c r="OE235" s="31"/>
      <c r="OF235" s="31"/>
      <c r="OG235" s="31"/>
      <c r="OH235" s="31"/>
      <c r="OI235" s="31"/>
      <c r="OJ235" s="31"/>
      <c r="OK235" s="31"/>
      <c r="OL235" s="31"/>
      <c r="OM235" s="31"/>
      <c r="ON235" s="31"/>
      <c r="OO235" s="31"/>
      <c r="OP235" s="31"/>
      <c r="OQ235" s="31"/>
      <c r="OR235" s="31"/>
      <c r="OS235" s="31"/>
      <c r="OT235" s="31"/>
      <c r="OU235" s="31"/>
      <c r="OV235" s="31"/>
      <c r="OW235" s="31"/>
      <c r="OX235" s="31"/>
      <c r="OY235" s="31"/>
      <c r="OZ235" s="31"/>
      <c r="PA235" s="31"/>
      <c r="PB235" s="31"/>
      <c r="PC235" s="31"/>
      <c r="PD235" s="31"/>
      <c r="PE235" s="31"/>
      <c r="PF235" s="31"/>
      <c r="PG235" s="31"/>
      <c r="PH235" s="31"/>
      <c r="PI235" s="31"/>
      <c r="PJ235" s="31"/>
      <c r="PK235" s="31">
        <v>1.3483796296296298E-2</v>
      </c>
      <c r="PL235" s="31"/>
      <c r="PM235" s="31"/>
      <c r="PN235" s="31"/>
      <c r="PO235" s="31"/>
      <c r="PP235" s="31"/>
      <c r="PQ235" s="31"/>
      <c r="PR235" s="31"/>
      <c r="PS235" s="31"/>
      <c r="PT235" s="31"/>
      <c r="PU235" s="31"/>
      <c r="PV235" s="31"/>
      <c r="PW235" s="31"/>
      <c r="PX235" s="31"/>
      <c r="PY235" s="31"/>
      <c r="PZ235" s="31"/>
      <c r="QA235" s="31"/>
      <c r="QB235" s="31"/>
      <c r="QC235" s="31"/>
      <c r="QD235" s="31"/>
      <c r="QE235" s="31"/>
      <c r="QF235" s="31"/>
      <c r="QG235" s="31"/>
      <c r="QH235" s="31"/>
      <c r="QI235" s="31"/>
      <c r="QJ235" s="31"/>
      <c r="QK235" s="31"/>
      <c r="QL235" s="31">
        <v>1.4282407407407409E-2</v>
      </c>
      <c r="QM235" s="31"/>
      <c r="QN235" s="31">
        <v>1.3634259259259257E-2</v>
      </c>
      <c r="QO235" s="31"/>
      <c r="QP235" s="31"/>
      <c r="QQ235" s="31"/>
      <c r="QR235" s="31"/>
      <c r="QS235" s="31"/>
      <c r="QT235" s="31"/>
      <c r="QU235" s="31"/>
      <c r="QV235" s="31"/>
      <c r="QW235" s="31"/>
      <c r="QX235" s="31"/>
      <c r="QY235" s="31"/>
    </row>
    <row r="236" spans="1:467" x14ac:dyDescent="0.2">
      <c r="A236" s="40" t="s">
        <v>38</v>
      </c>
      <c r="B236" s="103" t="s">
        <v>230</v>
      </c>
      <c r="C236" s="103"/>
      <c r="D236" s="103"/>
      <c r="E236" s="93" t="s">
        <v>126</v>
      </c>
      <c r="F236" s="94" t="str">
        <f t="shared" si="175"/>
        <v xml:space="preserve"> </v>
      </c>
      <c r="G236" s="94" t="str">
        <f t="shared" si="176"/>
        <v xml:space="preserve"> </v>
      </c>
      <c r="H236" s="94" t="str">
        <f t="shared" si="177"/>
        <v xml:space="preserve"> </v>
      </c>
      <c r="I236" s="94" t="str">
        <f t="shared" si="178"/>
        <v xml:space="preserve"> </v>
      </c>
      <c r="J236" s="94" t="str">
        <f t="shared" si="179"/>
        <v xml:space="preserve"> </v>
      </c>
      <c r="K236" s="94" t="str">
        <f t="shared" si="180"/>
        <v xml:space="preserve"> </v>
      </c>
      <c r="L236" s="94" t="str">
        <f t="shared" si="181"/>
        <v xml:space="preserve"> </v>
      </c>
      <c r="M236" s="94" t="str">
        <f t="shared" si="182"/>
        <v xml:space="preserve"> </v>
      </c>
      <c r="N236" s="94" t="str">
        <f t="shared" si="183"/>
        <v xml:space="preserve"> </v>
      </c>
      <c r="O236" s="94" t="str">
        <f t="shared" si="184"/>
        <v xml:space="preserve"> </v>
      </c>
      <c r="P236" s="94" t="str">
        <f t="shared" si="185"/>
        <v xml:space="preserve"> </v>
      </c>
      <c r="Q236" s="94" t="str">
        <f t="shared" si="186"/>
        <v xml:space="preserve"> </v>
      </c>
      <c r="R236" s="94" t="str">
        <f t="shared" si="187"/>
        <v xml:space="preserve"> </v>
      </c>
      <c r="S236" s="94" t="str">
        <f t="shared" si="188"/>
        <v xml:space="preserve"> </v>
      </c>
      <c r="T236" s="94" t="str">
        <f t="shared" si="189"/>
        <v xml:space="preserve"> </v>
      </c>
      <c r="U236" s="94" t="str">
        <f t="shared" si="190"/>
        <v xml:space="preserve"> </v>
      </c>
      <c r="V236" s="94">
        <f t="shared" si="191"/>
        <v>1.3777777777777778E-2</v>
      </c>
      <c r="W236" s="94">
        <f t="shared" si="192"/>
        <v>1.366898148148148E-2</v>
      </c>
      <c r="X236" s="92">
        <f t="shared" si="121"/>
        <v>1.3101851851851852E-2</v>
      </c>
      <c r="Y236" s="81">
        <f t="shared" si="193"/>
        <v>12</v>
      </c>
      <c r="Z236" s="98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  <c r="IW236" s="31"/>
      <c r="IX236" s="31"/>
      <c r="IY236" s="31"/>
      <c r="IZ236" s="31"/>
      <c r="JA236" s="31"/>
      <c r="JB236" s="31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1"/>
      <c r="JP236" s="31"/>
      <c r="JQ236" s="31"/>
      <c r="JR236" s="31"/>
      <c r="JS236" s="31"/>
      <c r="JT236" s="31"/>
      <c r="JU236" s="31"/>
      <c r="JV236" s="31"/>
      <c r="JW236" s="31"/>
      <c r="JX236" s="31"/>
      <c r="JY236" s="31"/>
      <c r="JZ236" s="31"/>
      <c r="KA236" s="31"/>
      <c r="KB236" s="31"/>
      <c r="KC236" s="31"/>
      <c r="KD236" s="31"/>
      <c r="KE236" s="31"/>
      <c r="KF236" s="31"/>
      <c r="KG236" s="31"/>
      <c r="KH236" s="31"/>
      <c r="KI236" s="31"/>
      <c r="KJ236" s="31"/>
      <c r="KK236" s="31"/>
      <c r="KL236" s="31"/>
      <c r="KM236" s="31"/>
      <c r="KN236" s="31"/>
      <c r="KO236" s="31"/>
      <c r="KP236" s="31"/>
      <c r="KQ236" s="31"/>
      <c r="KR236" s="31"/>
      <c r="KS236" s="31"/>
      <c r="KT236" s="31"/>
      <c r="KU236" s="31"/>
      <c r="KV236" s="31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1"/>
      <c r="LO236" s="31"/>
      <c r="LP236" s="31"/>
      <c r="LQ236" s="31"/>
      <c r="LR236" s="31"/>
      <c r="LS236" s="31"/>
      <c r="LT236" s="31"/>
      <c r="LU236" s="31"/>
      <c r="LV236" s="31"/>
      <c r="LW236" s="31"/>
      <c r="LX236" s="31"/>
      <c r="LY236" s="31"/>
      <c r="LZ236" s="31"/>
      <c r="MA236" s="31"/>
      <c r="MB236" s="31"/>
      <c r="MC236" s="31"/>
      <c r="MD236" s="31"/>
      <c r="ME236" s="31"/>
      <c r="MF236" s="31"/>
      <c r="MG236" s="31"/>
      <c r="MH236" s="31"/>
      <c r="MI236" s="31"/>
      <c r="MJ236" s="31"/>
      <c r="MK236" s="31"/>
      <c r="ML236" s="31"/>
      <c r="MM236" s="31"/>
      <c r="MN236" s="31"/>
      <c r="MO236" s="31"/>
      <c r="MP236" s="31"/>
      <c r="MQ236" s="31"/>
      <c r="MR236" s="31"/>
      <c r="MS236" s="31"/>
      <c r="MT236" s="31"/>
      <c r="MU236" s="31"/>
      <c r="MV236" s="31"/>
      <c r="MW236" s="31"/>
      <c r="MX236" s="31"/>
      <c r="MY236" s="31"/>
      <c r="MZ236" s="31"/>
      <c r="NA236" s="31"/>
      <c r="NB236" s="31"/>
      <c r="NC236" s="31"/>
      <c r="ND236" s="31"/>
      <c r="NE236" s="31"/>
      <c r="NF236" s="31"/>
      <c r="NG236" s="31"/>
      <c r="NH236" s="31"/>
      <c r="NI236" s="31"/>
      <c r="NJ236" s="31"/>
      <c r="NK236" s="31"/>
      <c r="NL236" s="31"/>
      <c r="NM236" s="31"/>
      <c r="NN236" s="31"/>
      <c r="NO236" s="31"/>
      <c r="NP236" s="31"/>
      <c r="NQ236" s="31"/>
      <c r="NR236" s="31"/>
      <c r="NS236" s="31"/>
      <c r="NT236" s="31"/>
      <c r="NU236" s="31"/>
      <c r="NV236" s="31"/>
      <c r="NW236" s="31"/>
      <c r="NX236" s="31"/>
      <c r="NY236" s="31"/>
      <c r="NZ236" s="31"/>
      <c r="OA236" s="31"/>
      <c r="OB236" s="31"/>
      <c r="OC236" s="31"/>
      <c r="OD236" s="31"/>
      <c r="OE236" s="31"/>
      <c r="OF236" s="31"/>
      <c r="OG236" s="31"/>
      <c r="OH236" s="31"/>
      <c r="OI236" s="31"/>
      <c r="OJ236" s="31"/>
      <c r="OK236" s="31"/>
      <c r="OL236" s="31"/>
      <c r="OM236" s="31"/>
      <c r="ON236" s="31"/>
      <c r="OO236" s="31"/>
      <c r="OP236" s="31"/>
      <c r="OQ236" s="31"/>
      <c r="OR236" s="31"/>
      <c r="OS236" s="31"/>
      <c r="OT236" s="31"/>
      <c r="OU236" s="31"/>
      <c r="OV236" s="31"/>
      <c r="OW236" s="31"/>
      <c r="OX236" s="31"/>
      <c r="OY236" s="31"/>
      <c r="OZ236" s="31"/>
      <c r="PA236" s="31"/>
      <c r="PB236" s="31">
        <v>1.3900462962962962E-2</v>
      </c>
      <c r="PC236" s="31">
        <v>1.3784722222222224E-2</v>
      </c>
      <c r="PD236" s="31"/>
      <c r="PE236" s="31">
        <v>1.3599537037037037E-2</v>
      </c>
      <c r="PF236" s="31"/>
      <c r="PG236" s="31"/>
      <c r="PH236" s="31"/>
      <c r="PI236" s="31"/>
      <c r="PJ236" s="31"/>
      <c r="PK236" s="31"/>
      <c r="PL236" s="31">
        <v>1.3888888888888888E-2</v>
      </c>
      <c r="PM236" s="31"/>
      <c r="PN236" s="31"/>
      <c r="PO236" s="31"/>
      <c r="PP236" s="31"/>
      <c r="PQ236" s="31"/>
      <c r="PR236" s="31"/>
      <c r="PS236" s="31"/>
      <c r="PT236" s="31"/>
      <c r="PU236" s="31"/>
      <c r="PV236" s="31">
        <v>1.3715277777777778E-2</v>
      </c>
      <c r="PW236" s="31"/>
      <c r="PX236" s="31"/>
      <c r="PY236" s="31"/>
      <c r="PZ236" s="31"/>
      <c r="QA236" s="31"/>
      <c r="QB236" s="31">
        <v>1.3946759259259258E-2</v>
      </c>
      <c r="QC236" s="31">
        <v>1.3657407407407408E-2</v>
      </c>
      <c r="QD236" s="31"/>
      <c r="QE236" s="31">
        <v>1.3622685185185184E-2</v>
      </c>
      <c r="QF236" s="31">
        <v>1.3634259259259257E-2</v>
      </c>
      <c r="QG236" s="31">
        <v>1.3888888888888888E-2</v>
      </c>
      <c r="QH236" s="31"/>
      <c r="QI236" s="31">
        <v>1.383101851851852E-2</v>
      </c>
      <c r="QJ236" s="31"/>
      <c r="QK236" s="31"/>
      <c r="QL236" s="31"/>
      <c r="QM236" s="31"/>
      <c r="QN236" s="31"/>
      <c r="QO236" s="31"/>
      <c r="QP236" s="31"/>
      <c r="QQ236" s="31">
        <v>1.3101851851851852E-2</v>
      </c>
      <c r="QR236" s="31"/>
      <c r="QS236" s="31"/>
      <c r="QT236" s="31"/>
      <c r="QU236" s="31"/>
      <c r="QV236" s="31"/>
      <c r="QW236" s="31"/>
      <c r="QX236" s="31"/>
      <c r="QY236" s="31"/>
    </row>
    <row r="237" spans="1:467" x14ac:dyDescent="0.2">
      <c r="A237" s="79" t="s">
        <v>205</v>
      </c>
      <c r="B237" s="103" t="s">
        <v>11</v>
      </c>
      <c r="C237" s="103"/>
      <c r="D237" s="103"/>
      <c r="E237" s="93" t="s">
        <v>126</v>
      </c>
      <c r="F237" s="94" t="str">
        <f t="shared" si="175"/>
        <v xml:space="preserve"> </v>
      </c>
      <c r="G237" s="94" t="str">
        <f t="shared" si="176"/>
        <v xml:space="preserve"> </v>
      </c>
      <c r="H237" s="94" t="str">
        <f t="shared" si="177"/>
        <v xml:space="preserve"> </v>
      </c>
      <c r="I237" s="94" t="str">
        <f t="shared" si="178"/>
        <v xml:space="preserve"> </v>
      </c>
      <c r="J237" s="94" t="str">
        <f t="shared" si="179"/>
        <v xml:space="preserve"> </v>
      </c>
      <c r="K237" s="94" t="str">
        <f t="shared" si="180"/>
        <v xml:space="preserve"> </v>
      </c>
      <c r="L237" s="94" t="str">
        <f t="shared" si="181"/>
        <v xml:space="preserve"> </v>
      </c>
      <c r="M237" s="94" t="str">
        <f t="shared" si="182"/>
        <v xml:space="preserve"> </v>
      </c>
      <c r="N237" s="94" t="str">
        <f t="shared" si="183"/>
        <v xml:space="preserve"> </v>
      </c>
      <c r="O237" s="94">
        <f t="shared" si="184"/>
        <v>1.4108796296296295E-2</v>
      </c>
      <c r="P237" s="94">
        <f t="shared" si="185"/>
        <v>1.4364502957818928E-2</v>
      </c>
      <c r="Q237" s="94">
        <f t="shared" si="186"/>
        <v>1.4629629629629631E-2</v>
      </c>
      <c r="R237" s="94" t="str">
        <f t="shared" si="187"/>
        <v xml:space="preserve"> </v>
      </c>
      <c r="S237" s="94" t="str">
        <f t="shared" si="188"/>
        <v xml:space="preserve"> </v>
      </c>
      <c r="T237" s="94" t="str">
        <f t="shared" si="189"/>
        <v xml:space="preserve"> </v>
      </c>
      <c r="U237" s="94" t="str">
        <f t="shared" si="190"/>
        <v xml:space="preserve"> </v>
      </c>
      <c r="V237" s="94" t="str">
        <f t="shared" si="191"/>
        <v xml:space="preserve"> </v>
      </c>
      <c r="W237" s="94" t="str">
        <f t="shared" si="192"/>
        <v xml:space="preserve"> </v>
      </c>
      <c r="X237" s="92">
        <f t="shared" si="121"/>
        <v>1.3657407407407408E-2</v>
      </c>
      <c r="Y237" s="81">
        <f t="shared" si="193"/>
        <v>12</v>
      </c>
      <c r="Z237" s="98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>
        <v>1.3854166666666666E-2</v>
      </c>
      <c r="IC237" s="31">
        <v>1.556712962962963E-2</v>
      </c>
      <c r="ID237" s="31">
        <v>1.3657407407407408E-2</v>
      </c>
      <c r="IE237" s="31">
        <v>1.375E-2</v>
      </c>
      <c r="IF237" s="31">
        <v>1.3715277777777778E-2</v>
      </c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>
        <v>1.4641203703703703E-2</v>
      </c>
      <c r="IY237" s="31"/>
      <c r="IZ237" s="31"/>
      <c r="JA237" s="31"/>
      <c r="JB237" s="31"/>
      <c r="JC237" s="31">
        <v>1.4155092592592592E-2</v>
      </c>
      <c r="JD237" s="31"/>
      <c r="JE237" s="31"/>
      <c r="JF237" s="31"/>
      <c r="JG237" s="31">
        <v>1.429721257716049E-2</v>
      </c>
      <c r="JH237" s="31"/>
      <c r="JI237" s="31"/>
      <c r="JJ237" s="31">
        <v>1.5011574074074075E-2</v>
      </c>
      <c r="JK237" s="31">
        <v>1.4918981481481483E-2</v>
      </c>
      <c r="JL237" s="31">
        <v>1.4155092592592592E-2</v>
      </c>
      <c r="JM237" s="31">
        <v>1.4432870370370372E-2</v>
      </c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1"/>
      <c r="KP237" s="31"/>
      <c r="KQ237" s="31"/>
      <c r="KR237" s="31"/>
      <c r="KS237" s="31"/>
      <c r="KT237" s="31"/>
      <c r="KU237" s="31"/>
      <c r="KV237" s="31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1"/>
      <c r="LO237" s="31"/>
      <c r="LP237" s="31"/>
      <c r="LQ237" s="31"/>
      <c r="LR237" s="31"/>
      <c r="LS237" s="31"/>
      <c r="LT237" s="31"/>
      <c r="LU237" s="31"/>
      <c r="LV237" s="31"/>
      <c r="LW237" s="31"/>
      <c r="LX237" s="31"/>
      <c r="LY237" s="31"/>
      <c r="LZ237" s="31"/>
      <c r="MA237" s="31"/>
      <c r="MB237" s="31"/>
      <c r="MC237" s="31"/>
      <c r="MD237" s="31"/>
      <c r="ME237" s="31"/>
      <c r="MF237" s="31"/>
      <c r="MG237" s="31"/>
      <c r="MH237" s="31"/>
      <c r="MI237" s="31"/>
      <c r="MJ237" s="31"/>
      <c r="MK237" s="31"/>
      <c r="ML237" s="31"/>
      <c r="MM237" s="31"/>
      <c r="MN237" s="31"/>
      <c r="MO237" s="31"/>
      <c r="MP237" s="31"/>
      <c r="MQ237" s="31"/>
      <c r="MR237" s="31"/>
      <c r="MS237" s="31"/>
      <c r="MT237" s="31"/>
      <c r="MU237" s="31"/>
      <c r="MV237" s="31"/>
      <c r="MW237" s="31"/>
      <c r="MX237" s="31"/>
      <c r="MY237" s="31"/>
      <c r="MZ237" s="31"/>
      <c r="NA237" s="31"/>
      <c r="NB237" s="31"/>
      <c r="NC237" s="31"/>
      <c r="ND237" s="31"/>
      <c r="NE237" s="31"/>
      <c r="NF237" s="31"/>
      <c r="NG237" s="31"/>
      <c r="NH237" s="31"/>
      <c r="NI237" s="31"/>
      <c r="NJ237" s="31"/>
      <c r="NK237" s="31"/>
      <c r="NL237" s="31"/>
      <c r="NM237" s="31"/>
      <c r="NN237" s="31"/>
      <c r="NO237" s="31"/>
      <c r="NP237" s="31"/>
      <c r="NQ237" s="31"/>
      <c r="NR237" s="31"/>
      <c r="NS237" s="31"/>
      <c r="NT237" s="31"/>
      <c r="NU237" s="31"/>
      <c r="NV237" s="31"/>
      <c r="NW237" s="31"/>
      <c r="NX237" s="31"/>
      <c r="NY237" s="31"/>
      <c r="NZ237" s="31"/>
      <c r="OA237" s="31"/>
      <c r="OB237" s="31"/>
      <c r="OC237" s="31"/>
      <c r="OD237" s="31"/>
      <c r="OE237" s="31"/>
      <c r="OF237" s="31"/>
      <c r="OG237" s="31"/>
      <c r="OH237" s="31"/>
      <c r="OI237" s="31"/>
      <c r="OJ237" s="31"/>
      <c r="OK237" s="31"/>
      <c r="OL237" s="31"/>
      <c r="OM237" s="31"/>
      <c r="ON237" s="31"/>
      <c r="OO237" s="31"/>
      <c r="OP237" s="31"/>
      <c r="OQ237" s="31"/>
      <c r="OR237" s="31"/>
      <c r="OS237" s="31"/>
      <c r="OT237" s="31"/>
      <c r="OU237" s="31"/>
      <c r="OV237" s="31"/>
      <c r="OW237" s="31"/>
      <c r="OX237" s="31"/>
      <c r="OY237" s="31"/>
      <c r="OZ237" s="31"/>
      <c r="PA237" s="31"/>
      <c r="PB237" s="31"/>
      <c r="PC237" s="31"/>
      <c r="PD237" s="31"/>
      <c r="PE237" s="31"/>
      <c r="PF237" s="31"/>
      <c r="PG237" s="31"/>
      <c r="PH237" s="31"/>
      <c r="PI237" s="31"/>
      <c r="PJ237" s="31"/>
      <c r="PK237" s="31"/>
      <c r="PL237" s="31"/>
      <c r="PM237" s="31"/>
      <c r="PN237" s="31"/>
      <c r="PO237" s="31"/>
      <c r="PP237" s="31"/>
      <c r="PQ237" s="31"/>
      <c r="PR237" s="31"/>
      <c r="PS237" s="31"/>
      <c r="PT237" s="31"/>
      <c r="PU237" s="31"/>
      <c r="PV237" s="31"/>
      <c r="PW237" s="31"/>
      <c r="PX237" s="31"/>
      <c r="PY237" s="31"/>
      <c r="PZ237" s="31"/>
      <c r="QA237" s="31"/>
      <c r="QB237" s="31"/>
      <c r="QC237" s="31"/>
      <c r="QD237" s="31"/>
      <c r="QE237" s="31"/>
      <c r="QF237" s="31"/>
      <c r="QG237" s="31"/>
      <c r="QH237" s="31"/>
      <c r="QI237" s="31"/>
      <c r="QJ237" s="31"/>
      <c r="QK237" s="31"/>
      <c r="QL237" s="31"/>
      <c r="QM237" s="31"/>
      <c r="QN237" s="31"/>
      <c r="QO237" s="31"/>
      <c r="QP237" s="31"/>
      <c r="QQ237" s="31"/>
      <c r="QR237" s="31"/>
      <c r="QS237" s="31"/>
      <c r="QT237" s="31"/>
      <c r="QU237" s="31"/>
      <c r="QV237" s="31"/>
      <c r="QW237" s="31"/>
      <c r="QX237" s="31"/>
      <c r="QY237" s="31"/>
    </row>
    <row r="238" spans="1:467" x14ac:dyDescent="0.2">
      <c r="A238" s="40" t="s">
        <v>132</v>
      </c>
      <c r="B238" s="103" t="s">
        <v>120</v>
      </c>
      <c r="C238" s="103"/>
      <c r="D238" s="103"/>
      <c r="E238" s="93" t="s">
        <v>126</v>
      </c>
      <c r="F238" s="94" t="str">
        <f t="shared" si="175"/>
        <v xml:space="preserve"> </v>
      </c>
      <c r="G238" s="94" t="str">
        <f t="shared" si="176"/>
        <v xml:space="preserve"> </v>
      </c>
      <c r="H238" s="94" t="str">
        <f t="shared" si="177"/>
        <v xml:space="preserve"> </v>
      </c>
      <c r="I238" s="94" t="str">
        <f t="shared" si="178"/>
        <v xml:space="preserve"> </v>
      </c>
      <c r="J238" s="94" t="str">
        <f t="shared" si="179"/>
        <v xml:space="preserve"> </v>
      </c>
      <c r="K238" s="94" t="str">
        <f t="shared" si="180"/>
        <v xml:space="preserve"> </v>
      </c>
      <c r="L238" s="94" t="str">
        <f t="shared" si="181"/>
        <v xml:space="preserve"> </v>
      </c>
      <c r="M238" s="94" t="str">
        <f t="shared" si="182"/>
        <v xml:space="preserve"> </v>
      </c>
      <c r="N238" s="94" t="str">
        <f t="shared" si="183"/>
        <v xml:space="preserve"> </v>
      </c>
      <c r="O238" s="94" t="str">
        <f t="shared" si="184"/>
        <v xml:space="preserve"> </v>
      </c>
      <c r="P238" s="94" t="str">
        <f t="shared" si="185"/>
        <v xml:space="preserve"> </v>
      </c>
      <c r="Q238" s="94" t="str">
        <f t="shared" si="186"/>
        <v xml:space="preserve"> </v>
      </c>
      <c r="R238" s="94" t="str">
        <f t="shared" si="187"/>
        <v xml:space="preserve"> </v>
      </c>
      <c r="S238" s="94" t="str">
        <f t="shared" si="188"/>
        <v xml:space="preserve"> </v>
      </c>
      <c r="T238" s="94">
        <f t="shared" si="189"/>
        <v>1.4355709876543209E-2</v>
      </c>
      <c r="U238" s="94" t="str">
        <f t="shared" si="190"/>
        <v xml:space="preserve"> </v>
      </c>
      <c r="V238" s="94" t="str">
        <f t="shared" si="191"/>
        <v xml:space="preserve"> </v>
      </c>
      <c r="W238" s="94" t="str">
        <f t="shared" si="192"/>
        <v xml:space="preserve"> </v>
      </c>
      <c r="X238" s="92">
        <f t="shared" si="121"/>
        <v>1.383101851851852E-2</v>
      </c>
      <c r="Y238" s="81">
        <f t="shared" si="193"/>
        <v>3</v>
      </c>
      <c r="Z238" s="98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/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1"/>
      <c r="KP238" s="31"/>
      <c r="KQ238" s="31"/>
      <c r="KR238" s="31"/>
      <c r="KS238" s="31"/>
      <c r="KT238" s="31"/>
      <c r="KU238" s="31"/>
      <c r="KV238" s="31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1"/>
      <c r="LO238" s="31"/>
      <c r="LP238" s="31"/>
      <c r="LQ238" s="31"/>
      <c r="LR238" s="31"/>
      <c r="LS238" s="31"/>
      <c r="LT238" s="31"/>
      <c r="LU238" s="31"/>
      <c r="LV238" s="31"/>
      <c r="LW238" s="31"/>
      <c r="LX238" s="31"/>
      <c r="LY238" s="31"/>
      <c r="LZ238" s="31"/>
      <c r="MA238" s="31"/>
      <c r="MB238" s="31"/>
      <c r="MC238" s="31"/>
      <c r="MD238" s="31"/>
      <c r="ME238" s="31"/>
      <c r="MF238" s="31"/>
      <c r="MG238" s="31"/>
      <c r="MH238" s="31"/>
      <c r="MI238" s="31"/>
      <c r="MJ238" s="31"/>
      <c r="MK238" s="31"/>
      <c r="ML238" s="31"/>
      <c r="MM238" s="31"/>
      <c r="MN238" s="31"/>
      <c r="MO238" s="31"/>
      <c r="MP238" s="31"/>
      <c r="MQ238" s="31"/>
      <c r="MR238" s="31"/>
      <c r="MS238" s="31"/>
      <c r="MT238" s="31"/>
      <c r="MU238" s="31"/>
      <c r="MV238" s="31"/>
      <c r="MW238" s="31"/>
      <c r="MX238" s="31"/>
      <c r="MY238" s="31"/>
      <c r="MZ238" s="31"/>
      <c r="NA238" s="31"/>
      <c r="NB238" s="31"/>
      <c r="NC238" s="31"/>
      <c r="ND238" s="31"/>
      <c r="NE238" s="31"/>
      <c r="NF238" s="31"/>
      <c r="NG238" s="31"/>
      <c r="NH238" s="31">
        <v>1.4155092592592592E-2</v>
      </c>
      <c r="NI238" s="31">
        <v>1.5081018518518516E-2</v>
      </c>
      <c r="NJ238" s="31">
        <v>1.383101851851852E-2</v>
      </c>
      <c r="NK238" s="31"/>
      <c r="NL238" s="31"/>
      <c r="NM238" s="31"/>
      <c r="NN238" s="31"/>
      <c r="NO238" s="31"/>
      <c r="NP238" s="31"/>
      <c r="NQ238" s="31"/>
      <c r="NR238" s="31"/>
      <c r="NS238" s="31"/>
      <c r="NT238" s="31"/>
      <c r="NU238" s="31"/>
      <c r="NV238" s="31"/>
      <c r="NW238" s="31"/>
      <c r="NX238" s="31"/>
      <c r="NY238" s="31"/>
      <c r="NZ238" s="31"/>
      <c r="OA238" s="31"/>
      <c r="OB238" s="31"/>
      <c r="OC238" s="31"/>
      <c r="OD238" s="31"/>
      <c r="OE238" s="31"/>
      <c r="OF238" s="31"/>
      <c r="OG238" s="31"/>
      <c r="OH238" s="31"/>
      <c r="OI238" s="31"/>
      <c r="OJ238" s="31"/>
      <c r="OK238" s="31"/>
      <c r="OL238" s="31"/>
      <c r="OM238" s="31"/>
      <c r="ON238" s="31"/>
      <c r="OO238" s="31"/>
      <c r="OP238" s="31"/>
      <c r="OQ238" s="31"/>
      <c r="OR238" s="31"/>
      <c r="OS238" s="31"/>
      <c r="OT238" s="31"/>
      <c r="OU238" s="31"/>
      <c r="OV238" s="31"/>
      <c r="OW238" s="31"/>
      <c r="OX238" s="31"/>
      <c r="OY238" s="31"/>
      <c r="OZ238" s="31"/>
      <c r="PA238" s="31"/>
      <c r="PB238" s="31"/>
      <c r="PC238" s="31"/>
      <c r="PD238" s="31"/>
      <c r="PE238" s="31"/>
      <c r="PF238" s="31"/>
      <c r="PG238" s="31"/>
      <c r="PH238" s="31"/>
      <c r="PI238" s="31"/>
      <c r="PJ238" s="31"/>
      <c r="PK238" s="31"/>
      <c r="PL238" s="31"/>
      <c r="PM238" s="31"/>
      <c r="PN238" s="31"/>
      <c r="PO238" s="31"/>
      <c r="PP238" s="31"/>
      <c r="PQ238" s="31"/>
      <c r="PR238" s="31"/>
      <c r="PS238" s="31"/>
      <c r="PT238" s="31"/>
      <c r="PU238" s="31"/>
      <c r="PV238" s="31"/>
      <c r="PW238" s="31"/>
      <c r="PX238" s="31"/>
      <c r="PY238" s="31"/>
      <c r="PZ238" s="31"/>
      <c r="QA238" s="31"/>
      <c r="QB238" s="31"/>
      <c r="QC238" s="31"/>
      <c r="QD238" s="31"/>
      <c r="QE238" s="31"/>
      <c r="QF238" s="31"/>
      <c r="QG238" s="31"/>
      <c r="QH238" s="31"/>
      <c r="QI238" s="31"/>
      <c r="QJ238" s="31"/>
      <c r="QK238" s="31"/>
      <c r="QL238" s="31"/>
      <c r="QM238" s="31"/>
      <c r="QN238" s="31"/>
      <c r="QO238" s="31"/>
      <c r="QP238" s="31"/>
      <c r="QQ238" s="31"/>
      <c r="QR238" s="31"/>
      <c r="QS238" s="31"/>
      <c r="QT238" s="31"/>
      <c r="QU238" s="31"/>
      <c r="QV238" s="31"/>
      <c r="QW238" s="31"/>
      <c r="QX238" s="31"/>
      <c r="QY238" s="31"/>
    </row>
    <row r="239" spans="1:467" x14ac:dyDescent="0.2">
      <c r="A239" s="79" t="s">
        <v>13</v>
      </c>
      <c r="B239" s="103" t="s">
        <v>11</v>
      </c>
      <c r="C239" s="103"/>
      <c r="D239" s="103"/>
      <c r="E239" s="93" t="s">
        <v>126</v>
      </c>
      <c r="F239" s="94" t="str">
        <f t="shared" si="175"/>
        <v xml:space="preserve"> </v>
      </c>
      <c r="G239" s="94">
        <f t="shared" si="176"/>
        <v>1.4615162037037038E-2</v>
      </c>
      <c r="H239" s="94" t="str">
        <f t="shared" si="177"/>
        <v xml:space="preserve"> </v>
      </c>
      <c r="I239" s="94">
        <f t="shared" si="178"/>
        <v>1.4328703703703703E-2</v>
      </c>
      <c r="J239" s="94" t="str">
        <f t="shared" si="179"/>
        <v xml:space="preserve"> </v>
      </c>
      <c r="K239" s="94">
        <f t="shared" si="180"/>
        <v>1.4618055555555556E-2</v>
      </c>
      <c r="L239" s="94" t="str">
        <f t="shared" si="181"/>
        <v xml:space="preserve"> </v>
      </c>
      <c r="M239" s="94" t="str">
        <f t="shared" si="182"/>
        <v xml:space="preserve"> </v>
      </c>
      <c r="N239" s="94" t="str">
        <f t="shared" si="183"/>
        <v xml:space="preserve"> </v>
      </c>
      <c r="O239" s="94" t="str">
        <f t="shared" si="184"/>
        <v xml:space="preserve"> </v>
      </c>
      <c r="P239" s="94" t="str">
        <f t="shared" si="185"/>
        <v xml:space="preserve"> </v>
      </c>
      <c r="Q239" s="94" t="str">
        <f t="shared" si="186"/>
        <v xml:space="preserve"> </v>
      </c>
      <c r="R239" s="94" t="str">
        <f t="shared" si="187"/>
        <v xml:space="preserve"> </v>
      </c>
      <c r="S239" s="94" t="str">
        <f t="shared" si="188"/>
        <v xml:space="preserve"> </v>
      </c>
      <c r="T239" s="94" t="str">
        <f t="shared" si="189"/>
        <v xml:space="preserve"> </v>
      </c>
      <c r="U239" s="94" t="str">
        <f t="shared" si="190"/>
        <v xml:space="preserve"> </v>
      </c>
      <c r="V239" s="94" t="str">
        <f t="shared" si="191"/>
        <v xml:space="preserve"> </v>
      </c>
      <c r="W239" s="94" t="str">
        <f t="shared" si="192"/>
        <v xml:space="preserve"> </v>
      </c>
      <c r="X239" s="92">
        <f t="shared" si="121"/>
        <v>1.3969907407407408E-2</v>
      </c>
      <c r="Y239" s="81">
        <f t="shared" si="193"/>
        <v>7</v>
      </c>
      <c r="Z239" s="98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>
        <v>1.4236111111111111E-2</v>
      </c>
      <c r="AV239" s="31">
        <v>1.4375000000000001E-2</v>
      </c>
      <c r="AW239" s="31">
        <v>1.5879629629629629E-2</v>
      </c>
      <c r="AX239" s="31"/>
      <c r="AY239" s="31">
        <v>1.3969907407407408E-2</v>
      </c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>
        <v>1.4548611111111111E-2</v>
      </c>
      <c r="CK239" s="31">
        <v>1.4108796296296295E-2</v>
      </c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>
        <v>1.4618055555555556E-2</v>
      </c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1"/>
      <c r="KP239" s="31"/>
      <c r="KQ239" s="31"/>
      <c r="KR239" s="31"/>
      <c r="KS239" s="31"/>
      <c r="KT239" s="31"/>
      <c r="KU239" s="31"/>
      <c r="KV239" s="31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1"/>
      <c r="LO239" s="31"/>
      <c r="LP239" s="31"/>
      <c r="LQ239" s="31"/>
      <c r="LR239" s="31"/>
      <c r="LS239" s="31"/>
      <c r="LT239" s="31"/>
      <c r="LU239" s="31"/>
      <c r="LV239" s="31"/>
      <c r="LW239" s="31"/>
      <c r="LX239" s="31"/>
      <c r="LY239" s="31"/>
      <c r="LZ239" s="31"/>
      <c r="MA239" s="31"/>
      <c r="MB239" s="31"/>
      <c r="MC239" s="31"/>
      <c r="MD239" s="31"/>
      <c r="ME239" s="31"/>
      <c r="MF239" s="31"/>
      <c r="MG239" s="31"/>
      <c r="MH239" s="31"/>
      <c r="MI239" s="31"/>
      <c r="MJ239" s="31"/>
      <c r="MK239" s="31"/>
      <c r="ML239" s="31"/>
      <c r="MM239" s="31"/>
      <c r="MN239" s="31"/>
      <c r="MO239" s="31"/>
      <c r="MP239" s="31"/>
      <c r="MQ239" s="31"/>
      <c r="MR239" s="31"/>
      <c r="MS239" s="31"/>
      <c r="MT239" s="31"/>
      <c r="MU239" s="31"/>
      <c r="MV239" s="31"/>
      <c r="MW239" s="31"/>
      <c r="MX239" s="31"/>
      <c r="MY239" s="31"/>
      <c r="MZ239" s="31"/>
      <c r="NA239" s="31"/>
      <c r="NB239" s="31"/>
      <c r="NC239" s="31"/>
      <c r="ND239" s="31"/>
      <c r="NE239" s="31"/>
      <c r="NF239" s="31"/>
      <c r="NG239" s="31"/>
      <c r="NH239" s="31"/>
      <c r="NI239" s="31"/>
      <c r="NJ239" s="31"/>
      <c r="NK239" s="31"/>
      <c r="NL239" s="31"/>
      <c r="NM239" s="31"/>
      <c r="NN239" s="31"/>
      <c r="NO239" s="31"/>
      <c r="NP239" s="31"/>
      <c r="NQ239" s="31"/>
      <c r="NR239" s="31"/>
      <c r="NS239" s="31"/>
      <c r="NT239" s="31"/>
      <c r="NU239" s="31"/>
      <c r="NV239" s="31"/>
      <c r="NW239" s="31"/>
      <c r="NX239" s="31"/>
      <c r="NY239" s="31"/>
      <c r="NZ239" s="31"/>
      <c r="OA239" s="31"/>
      <c r="OB239" s="31"/>
      <c r="OC239" s="31"/>
      <c r="OD239" s="31"/>
      <c r="OE239" s="31"/>
      <c r="OF239" s="31"/>
      <c r="OG239" s="31"/>
      <c r="OH239" s="31"/>
      <c r="OI239" s="31"/>
      <c r="OJ239" s="31"/>
      <c r="OK239" s="31"/>
      <c r="OL239" s="31"/>
      <c r="OM239" s="31"/>
      <c r="ON239" s="31"/>
      <c r="OO239" s="31"/>
      <c r="OP239" s="31"/>
      <c r="OQ239" s="31"/>
      <c r="OR239" s="31"/>
      <c r="OS239" s="31"/>
      <c r="OT239" s="31"/>
      <c r="OU239" s="31"/>
      <c r="OV239" s="31"/>
      <c r="OW239" s="31"/>
      <c r="OX239" s="31"/>
      <c r="OY239" s="31"/>
      <c r="OZ239" s="31"/>
      <c r="PA239" s="31"/>
      <c r="PB239" s="31"/>
      <c r="PC239" s="31"/>
      <c r="PD239" s="31"/>
      <c r="PE239" s="31"/>
      <c r="PF239" s="31"/>
      <c r="PG239" s="31"/>
      <c r="PH239" s="31"/>
      <c r="PI239" s="31"/>
      <c r="PJ239" s="31"/>
      <c r="PK239" s="31"/>
      <c r="PL239" s="31"/>
      <c r="PM239" s="31"/>
      <c r="PN239" s="31"/>
      <c r="PO239" s="31"/>
      <c r="PP239" s="31"/>
      <c r="PQ239" s="31"/>
      <c r="PR239" s="31"/>
      <c r="PS239" s="31"/>
      <c r="PT239" s="31"/>
      <c r="PU239" s="31"/>
      <c r="PV239" s="31"/>
      <c r="PW239" s="31"/>
      <c r="PX239" s="31"/>
      <c r="PY239" s="31"/>
      <c r="PZ239" s="31"/>
      <c r="QA239" s="31"/>
      <c r="QB239" s="31"/>
      <c r="QC239" s="31"/>
      <c r="QD239" s="31"/>
      <c r="QE239" s="31"/>
      <c r="QF239" s="31"/>
      <c r="QG239" s="31"/>
      <c r="QH239" s="31"/>
      <c r="QI239" s="31"/>
      <c r="QJ239" s="31"/>
      <c r="QK239" s="31"/>
      <c r="QL239" s="31"/>
      <c r="QM239" s="31"/>
      <c r="QN239" s="31"/>
      <c r="QO239" s="31"/>
      <c r="QP239" s="31"/>
      <c r="QQ239" s="31"/>
      <c r="QR239" s="31"/>
      <c r="QS239" s="31"/>
      <c r="QT239" s="31"/>
      <c r="QU239" s="31"/>
      <c r="QV239" s="31"/>
      <c r="QW239" s="31"/>
      <c r="QX239" s="31"/>
      <c r="QY239" s="31"/>
    </row>
    <row r="240" spans="1:467" x14ac:dyDescent="0.2">
      <c r="A240" s="79" t="s">
        <v>139</v>
      </c>
      <c r="B240" s="103" t="s">
        <v>7</v>
      </c>
      <c r="C240" s="103"/>
      <c r="D240" s="103"/>
      <c r="E240" s="93" t="s">
        <v>126</v>
      </c>
      <c r="F240" s="94" t="str">
        <f t="shared" si="175"/>
        <v xml:space="preserve"> </v>
      </c>
      <c r="G240" s="94" t="str">
        <f t="shared" si="176"/>
        <v xml:space="preserve"> </v>
      </c>
      <c r="H240" s="94" t="str">
        <f t="shared" si="177"/>
        <v xml:space="preserve"> </v>
      </c>
      <c r="I240" s="94" t="str">
        <f t="shared" si="178"/>
        <v xml:space="preserve"> </v>
      </c>
      <c r="J240" s="94" t="str">
        <f t="shared" si="179"/>
        <v xml:space="preserve"> </v>
      </c>
      <c r="K240" s="94" t="str">
        <f t="shared" si="180"/>
        <v xml:space="preserve"> </v>
      </c>
      <c r="L240" s="94" t="str">
        <f t="shared" si="181"/>
        <v xml:space="preserve"> </v>
      </c>
      <c r="M240" s="94">
        <f t="shared" si="182"/>
        <v>1.4120370370370368E-2</v>
      </c>
      <c r="N240" s="94" t="str">
        <f t="shared" si="183"/>
        <v xml:space="preserve"> </v>
      </c>
      <c r="O240" s="94" t="str">
        <f t="shared" si="184"/>
        <v xml:space="preserve"> </v>
      </c>
      <c r="P240" s="94" t="str">
        <f t="shared" si="185"/>
        <v xml:space="preserve"> </v>
      </c>
      <c r="Q240" s="94" t="str">
        <f t="shared" si="186"/>
        <v xml:space="preserve"> </v>
      </c>
      <c r="R240" s="94" t="str">
        <f t="shared" si="187"/>
        <v xml:space="preserve"> </v>
      </c>
      <c r="S240" s="94" t="str">
        <f t="shared" si="188"/>
        <v xml:space="preserve"> </v>
      </c>
      <c r="T240" s="94" t="str">
        <f t="shared" si="189"/>
        <v xml:space="preserve"> </v>
      </c>
      <c r="U240" s="94" t="str">
        <f t="shared" si="190"/>
        <v xml:space="preserve"> </v>
      </c>
      <c r="V240" s="94" t="str">
        <f t="shared" si="191"/>
        <v xml:space="preserve"> </v>
      </c>
      <c r="W240" s="94" t="str">
        <f t="shared" si="192"/>
        <v xml:space="preserve"> </v>
      </c>
      <c r="X240" s="92">
        <f t="shared" si="121"/>
        <v>1.4120370370370368E-2</v>
      </c>
      <c r="Y240" s="81">
        <f t="shared" si="193"/>
        <v>1</v>
      </c>
      <c r="Z240" s="98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>
        <v>1.4120370370370368E-2</v>
      </c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1"/>
      <c r="KK240" s="31"/>
      <c r="KL240" s="31"/>
      <c r="KM240" s="31"/>
      <c r="KN240" s="31"/>
      <c r="KO240" s="31"/>
      <c r="KP240" s="31"/>
      <c r="KQ240" s="31"/>
      <c r="KR240" s="31"/>
      <c r="KS240" s="31"/>
      <c r="KT240" s="31"/>
      <c r="KU240" s="31"/>
      <c r="KV240" s="31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1"/>
      <c r="LO240" s="31"/>
      <c r="LP240" s="31"/>
      <c r="LQ240" s="31"/>
      <c r="LR240" s="31"/>
      <c r="LS240" s="31"/>
      <c r="LT240" s="31"/>
      <c r="LU240" s="31"/>
      <c r="LV240" s="31"/>
      <c r="LW240" s="31"/>
      <c r="LX240" s="31"/>
      <c r="LY240" s="31"/>
      <c r="LZ240" s="31"/>
      <c r="MA240" s="31"/>
      <c r="MB240" s="31"/>
      <c r="MC240" s="31"/>
      <c r="MD240" s="31"/>
      <c r="ME240" s="31"/>
      <c r="MF240" s="31"/>
      <c r="MG240" s="31"/>
      <c r="MH240" s="31"/>
      <c r="MI240" s="31"/>
      <c r="MJ240" s="31"/>
      <c r="MK240" s="31"/>
      <c r="ML240" s="31"/>
      <c r="MM240" s="31"/>
      <c r="MN240" s="31"/>
      <c r="MO240" s="31"/>
      <c r="MP240" s="31"/>
      <c r="MQ240" s="31"/>
      <c r="MR240" s="31"/>
      <c r="MS240" s="31"/>
      <c r="MT240" s="31"/>
      <c r="MU240" s="31"/>
      <c r="MV240" s="31"/>
      <c r="MW240" s="31"/>
      <c r="MX240" s="31"/>
      <c r="MY240" s="31"/>
      <c r="MZ240" s="31"/>
      <c r="NA240" s="31"/>
      <c r="NB240" s="31"/>
      <c r="NC240" s="31"/>
      <c r="ND240" s="31"/>
      <c r="NE240" s="31"/>
      <c r="NF240" s="31"/>
      <c r="NG240" s="31"/>
      <c r="NH240" s="31"/>
      <c r="NI240" s="31"/>
      <c r="NJ240" s="31"/>
      <c r="NK240" s="31"/>
      <c r="NL240" s="31"/>
      <c r="NM240" s="31"/>
      <c r="NN240" s="31"/>
      <c r="NO240" s="31"/>
      <c r="NP240" s="31"/>
      <c r="NQ240" s="31"/>
      <c r="NR240" s="31"/>
      <c r="NS240" s="31"/>
      <c r="NT240" s="31"/>
      <c r="NU240" s="31"/>
      <c r="NV240" s="31"/>
      <c r="NW240" s="31"/>
      <c r="NX240" s="31"/>
      <c r="NY240" s="31"/>
      <c r="NZ240" s="31"/>
      <c r="OA240" s="31"/>
      <c r="OB240" s="31"/>
      <c r="OC240" s="31"/>
      <c r="OD240" s="31"/>
      <c r="OE240" s="31"/>
      <c r="OF240" s="31"/>
      <c r="OG240" s="31"/>
      <c r="OH240" s="31"/>
      <c r="OI240" s="31"/>
      <c r="OJ240" s="31"/>
      <c r="OK240" s="31"/>
      <c r="OL240" s="31"/>
      <c r="OM240" s="31"/>
      <c r="ON240" s="31"/>
      <c r="OO240" s="31"/>
      <c r="OP240" s="31"/>
      <c r="OQ240" s="31"/>
      <c r="OR240" s="31"/>
      <c r="OS240" s="31"/>
      <c r="OT240" s="31"/>
      <c r="OU240" s="31"/>
      <c r="OV240" s="31"/>
      <c r="OW240" s="31"/>
      <c r="OX240" s="31"/>
      <c r="OY240" s="31"/>
      <c r="OZ240" s="31"/>
      <c r="PA240" s="31"/>
      <c r="PB240" s="31"/>
      <c r="PC240" s="31"/>
      <c r="PD240" s="31"/>
      <c r="PE240" s="31"/>
      <c r="PF240" s="31"/>
      <c r="PG240" s="31"/>
      <c r="PH240" s="31"/>
      <c r="PI240" s="31"/>
      <c r="PJ240" s="31"/>
      <c r="PK240" s="31"/>
      <c r="PL240" s="31"/>
      <c r="PM240" s="31"/>
      <c r="PN240" s="31"/>
      <c r="PO240" s="31"/>
      <c r="PP240" s="31"/>
      <c r="PQ240" s="31"/>
      <c r="PR240" s="31"/>
      <c r="PS240" s="31"/>
      <c r="PT240" s="31"/>
      <c r="PU240" s="31"/>
      <c r="PV240" s="31"/>
      <c r="PW240" s="31"/>
      <c r="PX240" s="31"/>
      <c r="PY240" s="31"/>
      <c r="PZ240" s="31"/>
      <c r="QA240" s="31"/>
      <c r="QB240" s="31"/>
      <c r="QC240" s="31"/>
      <c r="QD240" s="31"/>
      <c r="QE240" s="31"/>
      <c r="QF240" s="31"/>
      <c r="QG240" s="31"/>
      <c r="QH240" s="31"/>
      <c r="QI240" s="31"/>
      <c r="QJ240" s="31"/>
      <c r="QK240" s="31"/>
      <c r="QL240" s="31"/>
      <c r="QM240" s="31"/>
      <c r="QN240" s="31"/>
      <c r="QO240" s="31"/>
      <c r="QP240" s="31"/>
      <c r="QQ240" s="31"/>
      <c r="QR240" s="31"/>
      <c r="QS240" s="31"/>
      <c r="QT240" s="31"/>
      <c r="QU240" s="31"/>
      <c r="QV240" s="31"/>
      <c r="QW240" s="31"/>
      <c r="QX240" s="31"/>
      <c r="QY240" s="31"/>
    </row>
    <row r="241" spans="1:467" x14ac:dyDescent="0.2">
      <c r="A241" s="40" t="s">
        <v>145</v>
      </c>
      <c r="B241" s="103" t="s">
        <v>11</v>
      </c>
      <c r="C241" s="103"/>
      <c r="D241" s="103"/>
      <c r="E241" s="93" t="s">
        <v>126</v>
      </c>
      <c r="F241" s="94" t="str">
        <f t="shared" si="175"/>
        <v xml:space="preserve"> </v>
      </c>
      <c r="G241" s="94" t="str">
        <f t="shared" si="176"/>
        <v xml:space="preserve"> </v>
      </c>
      <c r="H241" s="94" t="str">
        <f t="shared" si="177"/>
        <v xml:space="preserve"> </v>
      </c>
      <c r="I241" s="94" t="str">
        <f t="shared" si="178"/>
        <v xml:space="preserve"> </v>
      </c>
      <c r="J241" s="94" t="str">
        <f t="shared" si="179"/>
        <v xml:space="preserve"> </v>
      </c>
      <c r="K241" s="94" t="str">
        <f t="shared" si="180"/>
        <v xml:space="preserve"> </v>
      </c>
      <c r="L241" s="94" t="str">
        <f t="shared" si="181"/>
        <v xml:space="preserve"> </v>
      </c>
      <c r="M241" s="94" t="str">
        <f t="shared" si="182"/>
        <v xml:space="preserve"> </v>
      </c>
      <c r="N241" s="94" t="str">
        <f t="shared" si="183"/>
        <v xml:space="preserve"> </v>
      </c>
      <c r="O241" s="94" t="str">
        <f t="shared" si="184"/>
        <v xml:space="preserve"> </v>
      </c>
      <c r="P241" s="94" t="str">
        <f t="shared" si="185"/>
        <v xml:space="preserve"> </v>
      </c>
      <c r="Q241" s="94" t="str">
        <f t="shared" si="186"/>
        <v xml:space="preserve"> </v>
      </c>
      <c r="R241" s="94" t="str">
        <f t="shared" si="187"/>
        <v xml:space="preserve"> </v>
      </c>
      <c r="S241" s="94" t="str">
        <f t="shared" si="188"/>
        <v xml:space="preserve"> </v>
      </c>
      <c r="T241" s="94" t="str">
        <f t="shared" si="189"/>
        <v xml:space="preserve"> </v>
      </c>
      <c r="U241" s="94">
        <f t="shared" si="190"/>
        <v>1.4328703703703703E-2</v>
      </c>
      <c r="V241" s="94">
        <f t="shared" si="191"/>
        <v>1.4236111111111111E-2</v>
      </c>
      <c r="W241" s="94" t="str">
        <f t="shared" si="192"/>
        <v xml:space="preserve"> </v>
      </c>
      <c r="X241" s="92">
        <f t="shared" si="121"/>
        <v>1.4236111111111111E-2</v>
      </c>
      <c r="Y241" s="81">
        <f t="shared" si="193"/>
        <v>2</v>
      </c>
      <c r="Z241" s="98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31"/>
      <c r="KD241" s="31"/>
      <c r="KE241" s="31"/>
      <c r="KF241" s="31"/>
      <c r="KG241" s="31"/>
      <c r="KH241" s="31"/>
      <c r="KI241" s="31"/>
      <c r="KJ241" s="31"/>
      <c r="KK241" s="31"/>
      <c r="KL241" s="31"/>
      <c r="KM241" s="31"/>
      <c r="KN241" s="31"/>
      <c r="KO241" s="31"/>
      <c r="KP241" s="31"/>
      <c r="KQ241" s="31"/>
      <c r="KR241" s="31"/>
      <c r="KS241" s="31"/>
      <c r="KT241" s="31"/>
      <c r="KU241" s="31"/>
      <c r="KV241" s="31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1"/>
      <c r="LO241" s="31"/>
      <c r="LP241" s="31"/>
      <c r="LQ241" s="31"/>
      <c r="LR241" s="31"/>
      <c r="LS241" s="31"/>
      <c r="LT241" s="31"/>
      <c r="LU241" s="31"/>
      <c r="LV241" s="31"/>
      <c r="LW241" s="31"/>
      <c r="LX241" s="31"/>
      <c r="LY241" s="31"/>
      <c r="LZ241" s="31"/>
      <c r="MA241" s="31"/>
      <c r="MB241" s="31"/>
      <c r="MC241" s="31"/>
      <c r="MD241" s="31"/>
      <c r="ME241" s="31"/>
      <c r="MF241" s="31"/>
      <c r="MG241" s="31"/>
      <c r="MH241" s="31"/>
      <c r="MI241" s="31"/>
      <c r="MJ241" s="31"/>
      <c r="MK241" s="31"/>
      <c r="ML241" s="31"/>
      <c r="MM241" s="31"/>
      <c r="MN241" s="31"/>
      <c r="MO241" s="31"/>
      <c r="MP241" s="31"/>
      <c r="MQ241" s="31"/>
      <c r="MR241" s="31"/>
      <c r="MS241" s="31"/>
      <c r="MT241" s="31"/>
      <c r="MU241" s="31"/>
      <c r="MV241" s="31"/>
      <c r="MW241" s="31"/>
      <c r="MX241" s="31"/>
      <c r="MY241" s="31"/>
      <c r="MZ241" s="31"/>
      <c r="NA241" s="31"/>
      <c r="NB241" s="31"/>
      <c r="NC241" s="31"/>
      <c r="ND241" s="31"/>
      <c r="NE241" s="31"/>
      <c r="NF241" s="31"/>
      <c r="NG241" s="31"/>
      <c r="NH241" s="31"/>
      <c r="NI241" s="31"/>
      <c r="NJ241" s="31"/>
      <c r="NK241" s="31"/>
      <c r="NL241" s="31"/>
      <c r="NM241" s="31"/>
      <c r="NN241" s="31"/>
      <c r="NO241" s="31"/>
      <c r="NP241" s="31"/>
      <c r="NQ241" s="31"/>
      <c r="NR241" s="31"/>
      <c r="NS241" s="31"/>
      <c r="NT241" s="31"/>
      <c r="NU241" s="31"/>
      <c r="NV241" s="31"/>
      <c r="NW241" s="31"/>
      <c r="NX241" s="31"/>
      <c r="NY241" s="31"/>
      <c r="NZ241" s="31"/>
      <c r="OA241" s="31"/>
      <c r="OB241" s="31"/>
      <c r="OC241" s="31"/>
      <c r="OD241" s="31"/>
      <c r="OE241" s="31"/>
      <c r="OF241" s="31"/>
      <c r="OG241" s="31"/>
      <c r="OH241" s="31"/>
      <c r="OI241" s="31"/>
      <c r="OJ241" s="31"/>
      <c r="OK241" s="31">
        <v>1.4328703703703703E-2</v>
      </c>
      <c r="OL241" s="31"/>
      <c r="OM241" s="31"/>
      <c r="ON241" s="31"/>
      <c r="OO241" s="31"/>
      <c r="OP241" s="31"/>
      <c r="OQ241" s="31"/>
      <c r="OR241" s="31"/>
      <c r="OS241" s="31"/>
      <c r="OT241" s="31"/>
      <c r="OU241" s="31"/>
      <c r="OV241" s="31"/>
      <c r="OW241" s="31"/>
      <c r="OX241" s="31"/>
      <c r="OY241" s="31"/>
      <c r="OZ241" s="31"/>
      <c r="PA241" s="31"/>
      <c r="PB241" s="31"/>
      <c r="PC241" s="31"/>
      <c r="PD241" s="31"/>
      <c r="PE241" s="31"/>
      <c r="PF241" s="31"/>
      <c r="PG241" s="31"/>
      <c r="PH241" s="31"/>
      <c r="PI241" s="31"/>
      <c r="PJ241" s="31"/>
      <c r="PK241" s="31"/>
      <c r="PL241" s="31">
        <v>1.4236111111111111E-2</v>
      </c>
      <c r="PM241" s="31"/>
      <c r="PN241" s="31"/>
      <c r="PO241" s="31"/>
      <c r="PP241" s="31"/>
      <c r="PQ241" s="31"/>
      <c r="PR241" s="31"/>
      <c r="PS241" s="31"/>
      <c r="PT241" s="31"/>
      <c r="PU241" s="31"/>
      <c r="PV241" s="31"/>
      <c r="PW241" s="31"/>
      <c r="PX241" s="31"/>
      <c r="PY241" s="31"/>
      <c r="PZ241" s="31"/>
      <c r="QA241" s="31"/>
      <c r="QB241" s="31"/>
      <c r="QC241" s="31"/>
      <c r="QD241" s="31"/>
      <c r="QE241" s="31"/>
      <c r="QF241" s="31"/>
      <c r="QG241" s="31"/>
      <c r="QH241" s="31"/>
      <c r="QI241" s="31"/>
      <c r="QJ241" s="31"/>
      <c r="QK241" s="31"/>
      <c r="QL241" s="31"/>
      <c r="QM241" s="31"/>
      <c r="QN241" s="31"/>
      <c r="QO241" s="31"/>
      <c r="QP241" s="31"/>
      <c r="QQ241" s="31"/>
      <c r="QR241" s="31"/>
      <c r="QS241" s="31"/>
      <c r="QT241" s="31"/>
      <c r="QU241" s="31"/>
      <c r="QV241" s="31"/>
      <c r="QW241" s="31"/>
      <c r="QX241" s="31"/>
      <c r="QY241" s="31"/>
    </row>
    <row r="242" spans="1:467" x14ac:dyDescent="0.2">
      <c r="A242" s="40" t="s">
        <v>286</v>
      </c>
      <c r="B242" s="103" t="s">
        <v>324</v>
      </c>
      <c r="C242" s="103"/>
      <c r="D242" s="103"/>
      <c r="E242" s="93" t="s">
        <v>126</v>
      </c>
      <c r="F242" s="94" t="str">
        <f t="shared" si="175"/>
        <v xml:space="preserve"> </v>
      </c>
      <c r="G242" s="94" t="str">
        <f t="shared" si="176"/>
        <v xml:space="preserve"> </v>
      </c>
      <c r="H242" s="94" t="str">
        <f t="shared" si="177"/>
        <v xml:space="preserve"> </v>
      </c>
      <c r="I242" s="94" t="str">
        <f t="shared" si="178"/>
        <v xml:space="preserve"> </v>
      </c>
      <c r="J242" s="94" t="str">
        <f t="shared" si="179"/>
        <v xml:space="preserve"> </v>
      </c>
      <c r="K242" s="94" t="str">
        <f t="shared" si="180"/>
        <v xml:space="preserve"> </v>
      </c>
      <c r="L242" s="94" t="str">
        <f t="shared" si="181"/>
        <v xml:space="preserve"> </v>
      </c>
      <c r="M242" s="94" t="str">
        <f t="shared" si="182"/>
        <v xml:space="preserve"> </v>
      </c>
      <c r="N242" s="94" t="str">
        <f t="shared" si="183"/>
        <v xml:space="preserve"> </v>
      </c>
      <c r="O242" s="94" t="str">
        <f t="shared" si="184"/>
        <v xml:space="preserve"> </v>
      </c>
      <c r="P242" s="94" t="str">
        <f t="shared" si="185"/>
        <v xml:space="preserve"> </v>
      </c>
      <c r="Q242" s="94" t="str">
        <f t="shared" si="186"/>
        <v xml:space="preserve"> </v>
      </c>
      <c r="R242" s="94" t="str">
        <f t="shared" si="187"/>
        <v xml:space="preserve"> </v>
      </c>
      <c r="S242" s="94" t="str">
        <f t="shared" si="188"/>
        <v xml:space="preserve"> </v>
      </c>
      <c r="T242" s="94" t="str">
        <f t="shared" si="189"/>
        <v xml:space="preserve"> </v>
      </c>
      <c r="U242" s="94">
        <f t="shared" si="190"/>
        <v>1.4293981481481482E-2</v>
      </c>
      <c r="V242" s="94" t="str">
        <f t="shared" si="191"/>
        <v xml:space="preserve"> </v>
      </c>
      <c r="W242" s="94" t="str">
        <f t="shared" si="192"/>
        <v xml:space="preserve"> </v>
      </c>
      <c r="X242" s="92">
        <f t="shared" si="121"/>
        <v>1.4293981481481482E-2</v>
      </c>
      <c r="Y242" s="81">
        <f t="shared" si="193"/>
        <v>1</v>
      </c>
      <c r="Z242" s="98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1"/>
      <c r="KP242" s="31"/>
      <c r="KQ242" s="31"/>
      <c r="KR242" s="31"/>
      <c r="KS242" s="31"/>
      <c r="KT242" s="31"/>
      <c r="KU242" s="31"/>
      <c r="KV242" s="31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1"/>
      <c r="LO242" s="31"/>
      <c r="LP242" s="31"/>
      <c r="LQ242" s="31"/>
      <c r="LR242" s="31"/>
      <c r="LS242" s="31"/>
      <c r="LT242" s="31"/>
      <c r="LU242" s="31"/>
      <c r="LV242" s="31"/>
      <c r="LW242" s="31"/>
      <c r="LX242" s="31"/>
      <c r="LY242" s="31"/>
      <c r="LZ242" s="31"/>
      <c r="MA242" s="31"/>
      <c r="MB242" s="31"/>
      <c r="MC242" s="31"/>
      <c r="MD242" s="31"/>
      <c r="ME242" s="31"/>
      <c r="MF242" s="31"/>
      <c r="MG242" s="31"/>
      <c r="MH242" s="31"/>
      <c r="MI242" s="31"/>
      <c r="MJ242" s="31"/>
      <c r="MK242" s="31"/>
      <c r="ML242" s="31"/>
      <c r="MM242" s="31"/>
      <c r="MN242" s="31"/>
      <c r="MO242" s="31"/>
      <c r="MP242" s="31"/>
      <c r="MQ242" s="31"/>
      <c r="MR242" s="31"/>
      <c r="MS242" s="31"/>
      <c r="MT242" s="31"/>
      <c r="MU242" s="31"/>
      <c r="MV242" s="31"/>
      <c r="MW242" s="31"/>
      <c r="MX242" s="31"/>
      <c r="MY242" s="31"/>
      <c r="MZ242" s="31"/>
      <c r="NA242" s="31"/>
      <c r="NB242" s="31"/>
      <c r="NC242" s="31"/>
      <c r="ND242" s="31"/>
      <c r="NE242" s="31"/>
      <c r="NF242" s="31"/>
      <c r="NG242" s="31"/>
      <c r="NH242" s="31"/>
      <c r="NI242" s="31"/>
      <c r="NJ242" s="31"/>
      <c r="NK242" s="31"/>
      <c r="NL242" s="31"/>
      <c r="NM242" s="31"/>
      <c r="NN242" s="31"/>
      <c r="NO242" s="31"/>
      <c r="NP242" s="31"/>
      <c r="NQ242" s="31"/>
      <c r="NR242" s="31"/>
      <c r="NS242" s="31"/>
      <c r="NT242" s="31"/>
      <c r="NU242" s="31"/>
      <c r="NV242" s="31"/>
      <c r="NW242" s="31"/>
      <c r="NX242" s="31"/>
      <c r="NY242" s="31"/>
      <c r="NZ242" s="31"/>
      <c r="OA242" s="31"/>
      <c r="OB242" s="31"/>
      <c r="OC242" s="31"/>
      <c r="OD242" s="31"/>
      <c r="OE242" s="31"/>
      <c r="OF242" s="31"/>
      <c r="OG242" s="31"/>
      <c r="OH242" s="31"/>
      <c r="OI242" s="31"/>
      <c r="OJ242" s="31"/>
      <c r="OK242" s="31"/>
      <c r="OL242" s="31"/>
      <c r="OM242" s="31"/>
      <c r="ON242" s="31"/>
      <c r="OO242" s="31">
        <v>1.4293981481481482E-2</v>
      </c>
      <c r="OP242" s="31"/>
      <c r="OQ242" s="31"/>
      <c r="OR242" s="31"/>
      <c r="OS242" s="31"/>
      <c r="OT242" s="31"/>
      <c r="OU242" s="31"/>
      <c r="OV242" s="31"/>
      <c r="OW242" s="31"/>
      <c r="OX242" s="31"/>
      <c r="OY242" s="31"/>
      <c r="OZ242" s="31"/>
      <c r="PA242" s="31"/>
      <c r="PB242" s="31"/>
      <c r="PC242" s="31"/>
      <c r="PD242" s="31"/>
      <c r="PE242" s="31"/>
      <c r="PF242" s="31"/>
      <c r="PG242" s="31"/>
      <c r="PH242" s="31"/>
      <c r="PI242" s="31"/>
      <c r="PJ242" s="31"/>
      <c r="PK242" s="31"/>
      <c r="PL242" s="31"/>
      <c r="PM242" s="31"/>
      <c r="PN242" s="31"/>
      <c r="PO242" s="31"/>
      <c r="PP242" s="31"/>
      <c r="PQ242" s="31"/>
      <c r="PR242" s="31"/>
      <c r="PS242" s="31"/>
      <c r="PT242" s="31"/>
      <c r="PU242" s="31"/>
      <c r="PV242" s="31"/>
      <c r="PW242" s="31"/>
      <c r="PX242" s="31"/>
      <c r="PY242" s="31"/>
      <c r="PZ242" s="31"/>
      <c r="QA242" s="31"/>
      <c r="QB242" s="31"/>
      <c r="QC242" s="31"/>
      <c r="QD242" s="31"/>
      <c r="QE242" s="31"/>
      <c r="QF242" s="31"/>
      <c r="QG242" s="31"/>
      <c r="QH242" s="31"/>
      <c r="QI242" s="31"/>
      <c r="QJ242" s="31"/>
      <c r="QK242" s="31"/>
      <c r="QL242" s="31"/>
      <c r="QM242" s="31"/>
      <c r="QN242" s="31"/>
      <c r="QO242" s="31"/>
      <c r="QP242" s="31"/>
      <c r="QQ242" s="31"/>
      <c r="QR242" s="31"/>
      <c r="QS242" s="31"/>
      <c r="QT242" s="31"/>
      <c r="QU242" s="31"/>
      <c r="QV242" s="31"/>
      <c r="QW242" s="31"/>
      <c r="QX242" s="31"/>
      <c r="QY242" s="31"/>
    </row>
    <row r="243" spans="1:467" x14ac:dyDescent="0.2">
      <c r="A243" s="40" t="s">
        <v>330</v>
      </c>
      <c r="B243" s="103" t="s">
        <v>38</v>
      </c>
      <c r="C243" s="103"/>
      <c r="D243" s="103"/>
      <c r="E243" s="93" t="s">
        <v>126</v>
      </c>
      <c r="F243" s="94" t="str">
        <f t="shared" si="175"/>
        <v xml:space="preserve"> </v>
      </c>
      <c r="G243" s="94" t="str">
        <f t="shared" si="176"/>
        <v xml:space="preserve"> </v>
      </c>
      <c r="H243" s="94" t="str">
        <f t="shared" si="177"/>
        <v xml:space="preserve"> </v>
      </c>
      <c r="I243" s="94" t="str">
        <f t="shared" si="178"/>
        <v xml:space="preserve"> </v>
      </c>
      <c r="J243" s="94" t="str">
        <f t="shared" si="179"/>
        <v xml:space="preserve"> </v>
      </c>
      <c r="K243" s="94" t="str">
        <f t="shared" si="180"/>
        <v xml:space="preserve"> </v>
      </c>
      <c r="L243" s="94" t="str">
        <f t="shared" si="181"/>
        <v xml:space="preserve"> </v>
      </c>
      <c r="M243" s="94" t="str">
        <f t="shared" si="182"/>
        <v xml:space="preserve"> </v>
      </c>
      <c r="N243" s="94" t="str">
        <f t="shared" si="183"/>
        <v xml:space="preserve"> </v>
      </c>
      <c r="O243" s="94" t="str">
        <f t="shared" si="184"/>
        <v xml:space="preserve"> </v>
      </c>
      <c r="P243" s="94" t="str">
        <f t="shared" si="185"/>
        <v xml:space="preserve"> </v>
      </c>
      <c r="Q243" s="94" t="str">
        <f t="shared" si="186"/>
        <v xml:space="preserve"> </v>
      </c>
      <c r="R243" s="94" t="str">
        <f t="shared" si="187"/>
        <v xml:space="preserve"> </v>
      </c>
      <c r="S243" s="94">
        <f t="shared" si="188"/>
        <v>1.4363425925925925E-2</v>
      </c>
      <c r="T243" s="94" t="str">
        <f t="shared" si="189"/>
        <v xml:space="preserve"> </v>
      </c>
      <c r="U243" s="94" t="str">
        <f t="shared" si="190"/>
        <v xml:space="preserve"> </v>
      </c>
      <c r="V243" s="94" t="str">
        <f t="shared" si="191"/>
        <v xml:space="preserve"> </v>
      </c>
      <c r="W243" s="94" t="str">
        <f t="shared" si="192"/>
        <v xml:space="preserve"> </v>
      </c>
      <c r="X243" s="92">
        <f t="shared" si="121"/>
        <v>1.4363425925925925E-2</v>
      </c>
      <c r="Y243" s="81">
        <f t="shared" si="193"/>
        <v>1</v>
      </c>
      <c r="Z243" s="98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1"/>
      <c r="JH243" s="31"/>
      <c r="JI243" s="31"/>
      <c r="JJ243" s="31"/>
      <c r="JK243" s="31"/>
      <c r="JL243" s="31"/>
      <c r="JM243" s="31"/>
      <c r="JN243" s="31"/>
      <c r="JO243" s="31"/>
      <c r="JP243" s="31"/>
      <c r="JQ243" s="31"/>
      <c r="JR243" s="31"/>
      <c r="JS243" s="31"/>
      <c r="JT243" s="31"/>
      <c r="JU243" s="31"/>
      <c r="JV243" s="31"/>
      <c r="JW243" s="31"/>
      <c r="JX243" s="31"/>
      <c r="JY243" s="31"/>
      <c r="JZ243" s="31"/>
      <c r="KA243" s="31"/>
      <c r="KB243" s="31"/>
      <c r="KC243" s="31"/>
      <c r="KD243" s="31"/>
      <c r="KE243" s="31"/>
      <c r="KF243" s="31"/>
      <c r="KG243" s="31"/>
      <c r="KH243" s="31"/>
      <c r="KI243" s="31"/>
      <c r="KJ243" s="31"/>
      <c r="KK243" s="31"/>
      <c r="KL243" s="31"/>
      <c r="KM243" s="31"/>
      <c r="KN243" s="31"/>
      <c r="KO243" s="31"/>
      <c r="KP243" s="31"/>
      <c r="KQ243" s="31"/>
      <c r="KR243" s="31"/>
      <c r="KS243" s="31"/>
      <c r="KT243" s="31"/>
      <c r="KU243" s="31"/>
      <c r="KV243" s="31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1"/>
      <c r="LO243" s="31"/>
      <c r="LP243" s="31"/>
      <c r="LQ243" s="31"/>
      <c r="LR243" s="31"/>
      <c r="LS243" s="31"/>
      <c r="LT243" s="31"/>
      <c r="LU243" s="31"/>
      <c r="LV243" s="31">
        <v>1.4363425925925925E-2</v>
      </c>
      <c r="LW243" s="31"/>
      <c r="LX243" s="31"/>
      <c r="LY243" s="31"/>
      <c r="LZ243" s="31"/>
      <c r="MA243" s="31"/>
      <c r="MB243" s="31"/>
      <c r="MC243" s="31"/>
      <c r="MD243" s="31"/>
      <c r="ME243" s="31"/>
      <c r="MF243" s="31"/>
      <c r="MG243" s="31"/>
      <c r="MH243" s="31"/>
      <c r="MI243" s="31"/>
      <c r="MJ243" s="31"/>
      <c r="MK243" s="31"/>
      <c r="ML243" s="31"/>
      <c r="MM243" s="31"/>
      <c r="MN243" s="31"/>
      <c r="MO243" s="31"/>
      <c r="MP243" s="31"/>
      <c r="MQ243" s="31"/>
      <c r="MR243" s="31"/>
      <c r="MS243" s="31"/>
      <c r="MT243" s="31"/>
      <c r="MU243" s="31"/>
      <c r="MV243" s="31"/>
      <c r="MW243" s="31"/>
      <c r="MX243" s="31"/>
      <c r="MY243" s="31"/>
      <c r="MZ243" s="31"/>
      <c r="NA243" s="31"/>
      <c r="NB243" s="31"/>
      <c r="NC243" s="31"/>
      <c r="ND243" s="31"/>
      <c r="NE243" s="31"/>
      <c r="NF243" s="31"/>
      <c r="NG243" s="31"/>
      <c r="NH243" s="31"/>
      <c r="NI243" s="31"/>
      <c r="NJ243" s="31"/>
      <c r="NK243" s="31"/>
      <c r="NL243" s="31"/>
      <c r="NM243" s="31"/>
      <c r="NN243" s="31"/>
      <c r="NO243" s="31"/>
      <c r="NP243" s="31"/>
      <c r="NQ243" s="31"/>
      <c r="NR243" s="31"/>
      <c r="NS243" s="31"/>
      <c r="NT243" s="31"/>
      <c r="NU243" s="31"/>
      <c r="NV243" s="31"/>
      <c r="NW243" s="31"/>
      <c r="NX243" s="31"/>
      <c r="NY243" s="31"/>
      <c r="NZ243" s="31"/>
      <c r="OA243" s="31"/>
      <c r="OB243" s="31"/>
      <c r="OC243" s="31"/>
      <c r="OD243" s="31"/>
      <c r="OE243" s="31"/>
      <c r="OF243" s="31"/>
      <c r="OG243" s="31"/>
      <c r="OH243" s="31"/>
      <c r="OI243" s="31"/>
      <c r="OJ243" s="31"/>
      <c r="OK243" s="31"/>
      <c r="OL243" s="31"/>
      <c r="OM243" s="31"/>
      <c r="ON243" s="31"/>
      <c r="OO243" s="31"/>
      <c r="OP243" s="31"/>
      <c r="OQ243" s="31"/>
      <c r="OR243" s="31"/>
      <c r="OS243" s="31"/>
      <c r="OT243" s="31"/>
      <c r="OU243" s="31"/>
      <c r="OV243" s="31"/>
      <c r="OW243" s="31"/>
      <c r="OX243" s="31"/>
      <c r="OY243" s="31"/>
      <c r="OZ243" s="31"/>
      <c r="PA243" s="31"/>
      <c r="PB243" s="31"/>
      <c r="PC243" s="31"/>
      <c r="PD243" s="31"/>
      <c r="PE243" s="31"/>
      <c r="PF243" s="31"/>
      <c r="PG243" s="31"/>
      <c r="PH243" s="31"/>
      <c r="PI243" s="31"/>
      <c r="PJ243" s="31"/>
      <c r="PK243" s="31"/>
      <c r="PL243" s="31"/>
      <c r="PM243" s="31"/>
      <c r="PN243" s="31"/>
      <c r="PO243" s="31"/>
      <c r="PP243" s="31"/>
      <c r="PQ243" s="31"/>
      <c r="PR243" s="31"/>
      <c r="PS243" s="31"/>
      <c r="PT243" s="31"/>
      <c r="PU243" s="31"/>
      <c r="PV243" s="31"/>
      <c r="PW243" s="31"/>
      <c r="PX243" s="31"/>
      <c r="PY243" s="31"/>
      <c r="PZ243" s="31"/>
      <c r="QA243" s="31"/>
      <c r="QB243" s="31"/>
      <c r="QC243" s="31"/>
      <c r="QD243" s="31"/>
      <c r="QE243" s="31"/>
      <c r="QF243" s="31"/>
      <c r="QG243" s="31"/>
      <c r="QH243" s="31"/>
      <c r="QI243" s="31"/>
      <c r="QJ243" s="31"/>
      <c r="QK243" s="31"/>
      <c r="QL243" s="31"/>
      <c r="QM243" s="31"/>
      <c r="QN243" s="31"/>
      <c r="QO243" s="31"/>
      <c r="QP243" s="31"/>
      <c r="QQ243" s="31"/>
      <c r="QR243" s="31"/>
      <c r="QS243" s="31"/>
      <c r="QT243" s="31"/>
      <c r="QU243" s="31"/>
      <c r="QV243" s="31"/>
      <c r="QW243" s="31"/>
      <c r="QX243" s="31"/>
      <c r="QY243" s="31"/>
    </row>
    <row r="244" spans="1:467" x14ac:dyDescent="0.2">
      <c r="A244" s="40" t="s">
        <v>104</v>
      </c>
      <c r="B244" s="103" t="s">
        <v>83</v>
      </c>
      <c r="C244" s="103"/>
      <c r="D244" s="103"/>
      <c r="E244" s="93" t="s">
        <v>126</v>
      </c>
      <c r="F244" s="94" t="str">
        <f t="shared" si="175"/>
        <v xml:space="preserve"> </v>
      </c>
      <c r="G244" s="94" t="str">
        <f t="shared" si="176"/>
        <v xml:space="preserve"> </v>
      </c>
      <c r="H244" s="94" t="str">
        <f t="shared" si="177"/>
        <v xml:space="preserve"> </v>
      </c>
      <c r="I244" s="94" t="str">
        <f t="shared" si="178"/>
        <v xml:space="preserve"> </v>
      </c>
      <c r="J244" s="94" t="str">
        <f t="shared" si="179"/>
        <v xml:space="preserve"> </v>
      </c>
      <c r="K244" s="94" t="str">
        <f t="shared" si="180"/>
        <v xml:space="preserve"> </v>
      </c>
      <c r="L244" s="94" t="str">
        <f t="shared" si="181"/>
        <v xml:space="preserve"> </v>
      </c>
      <c r="M244" s="94" t="str">
        <f t="shared" si="182"/>
        <v xml:space="preserve"> </v>
      </c>
      <c r="N244" s="94" t="str">
        <f t="shared" si="183"/>
        <v xml:space="preserve"> </v>
      </c>
      <c r="O244" s="94" t="str">
        <f t="shared" si="184"/>
        <v xml:space="preserve"> </v>
      </c>
      <c r="P244" s="94" t="str">
        <f t="shared" si="185"/>
        <v xml:space="preserve"> </v>
      </c>
      <c r="Q244" s="94" t="str">
        <f t="shared" si="186"/>
        <v xml:space="preserve"> </v>
      </c>
      <c r="R244" s="94" t="str">
        <f t="shared" si="187"/>
        <v xml:space="preserve"> </v>
      </c>
      <c r="S244" s="94" t="str">
        <f t="shared" si="188"/>
        <v xml:space="preserve"> </v>
      </c>
      <c r="T244" s="94" t="str">
        <f t="shared" si="189"/>
        <v xml:space="preserve"> </v>
      </c>
      <c r="U244" s="94">
        <f t="shared" si="190"/>
        <v>1.4799382716049381E-2</v>
      </c>
      <c r="V244" s="94">
        <f t="shared" si="191"/>
        <v>1.6053240740740739E-2</v>
      </c>
      <c r="W244" s="94" t="str">
        <f t="shared" si="192"/>
        <v xml:space="preserve"> </v>
      </c>
      <c r="X244" s="92">
        <f t="shared" si="121"/>
        <v>1.4409722222222221E-2</v>
      </c>
      <c r="Y244" s="81">
        <f t="shared" si="193"/>
        <v>4</v>
      </c>
      <c r="Z244" s="98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  <c r="IW244" s="31"/>
      <c r="IX244" s="31"/>
      <c r="IY244" s="31"/>
      <c r="IZ244" s="31"/>
      <c r="JA244" s="31"/>
      <c r="JB244" s="31"/>
      <c r="JC244" s="31"/>
      <c r="JD244" s="31"/>
      <c r="JE244" s="31"/>
      <c r="JF244" s="31"/>
      <c r="JG244" s="31"/>
      <c r="JH244" s="31"/>
      <c r="JI244" s="31"/>
      <c r="JJ244" s="31"/>
      <c r="JK244" s="31"/>
      <c r="JL244" s="31"/>
      <c r="JM244" s="31"/>
      <c r="JN244" s="31"/>
      <c r="JO244" s="31"/>
      <c r="JP244" s="31"/>
      <c r="JQ244" s="31"/>
      <c r="JR244" s="31"/>
      <c r="JS244" s="31"/>
      <c r="JT244" s="31"/>
      <c r="JU244" s="31"/>
      <c r="JV244" s="31"/>
      <c r="JW244" s="31"/>
      <c r="JX244" s="31"/>
      <c r="JY244" s="31"/>
      <c r="JZ244" s="31"/>
      <c r="KA244" s="31"/>
      <c r="KB244" s="31"/>
      <c r="KC244" s="31"/>
      <c r="KD244" s="31"/>
      <c r="KE244" s="31"/>
      <c r="KF244" s="31"/>
      <c r="KG244" s="31"/>
      <c r="KH244" s="31"/>
      <c r="KI244" s="31"/>
      <c r="KJ244" s="31"/>
      <c r="KK244" s="31"/>
      <c r="KL244" s="31"/>
      <c r="KM244" s="31"/>
      <c r="KN244" s="31"/>
      <c r="KO244" s="31"/>
      <c r="KP244" s="31"/>
      <c r="KQ244" s="31"/>
      <c r="KR244" s="31"/>
      <c r="KS244" s="31"/>
      <c r="KT244" s="31"/>
      <c r="KU244" s="31"/>
      <c r="KV244" s="31"/>
      <c r="KW244" s="31"/>
      <c r="KX244" s="31"/>
      <c r="KY244" s="31"/>
      <c r="KZ244" s="31"/>
      <c r="LA244" s="31"/>
      <c r="LB244" s="31"/>
      <c r="LC244" s="31"/>
      <c r="LD244" s="31"/>
      <c r="LE244" s="31"/>
      <c r="LF244" s="31"/>
      <c r="LG244" s="31"/>
      <c r="LH244" s="31"/>
      <c r="LI244" s="31"/>
      <c r="LJ244" s="31"/>
      <c r="LK244" s="31"/>
      <c r="LL244" s="31"/>
      <c r="LM244" s="31"/>
      <c r="LN244" s="31"/>
      <c r="LO244" s="31"/>
      <c r="LP244" s="31"/>
      <c r="LQ244" s="31"/>
      <c r="LR244" s="31"/>
      <c r="LS244" s="31"/>
      <c r="LT244" s="31"/>
      <c r="LU244" s="31"/>
      <c r="LV244" s="31"/>
      <c r="LW244" s="31"/>
      <c r="LX244" s="31"/>
      <c r="LY244" s="31"/>
      <c r="LZ244" s="31"/>
      <c r="MA244" s="31"/>
      <c r="MB244" s="31"/>
      <c r="MC244" s="31"/>
      <c r="MD244" s="31"/>
      <c r="ME244" s="31"/>
      <c r="MF244" s="31"/>
      <c r="MG244" s="31"/>
      <c r="MH244" s="31"/>
      <c r="MI244" s="31"/>
      <c r="MJ244" s="31"/>
      <c r="MK244" s="31"/>
      <c r="ML244" s="31"/>
      <c r="MM244" s="31"/>
      <c r="MN244" s="31"/>
      <c r="MO244" s="31"/>
      <c r="MP244" s="31"/>
      <c r="MQ244" s="31"/>
      <c r="MR244" s="31"/>
      <c r="MS244" s="31"/>
      <c r="MT244" s="31"/>
      <c r="MU244" s="31"/>
      <c r="MV244" s="31"/>
      <c r="MW244" s="31"/>
      <c r="MX244" s="31"/>
      <c r="MY244" s="31"/>
      <c r="MZ244" s="31"/>
      <c r="NA244" s="31"/>
      <c r="NB244" s="31"/>
      <c r="NC244" s="31"/>
      <c r="ND244" s="31"/>
      <c r="NE244" s="31"/>
      <c r="NF244" s="31"/>
      <c r="NG244" s="31"/>
      <c r="NH244" s="31"/>
      <c r="NI244" s="31"/>
      <c r="NJ244" s="31"/>
      <c r="NK244" s="31"/>
      <c r="NL244" s="31"/>
      <c r="NM244" s="31"/>
      <c r="NN244" s="31"/>
      <c r="NO244" s="31"/>
      <c r="NP244" s="31"/>
      <c r="NQ244" s="31"/>
      <c r="NR244" s="31"/>
      <c r="NS244" s="31"/>
      <c r="NT244" s="31"/>
      <c r="NU244" s="31"/>
      <c r="NV244" s="31"/>
      <c r="NW244" s="31"/>
      <c r="NX244" s="31"/>
      <c r="NY244" s="31"/>
      <c r="NZ244" s="31"/>
      <c r="OA244" s="31"/>
      <c r="OB244" s="31"/>
      <c r="OC244" s="31"/>
      <c r="OD244" s="31"/>
      <c r="OE244" s="31"/>
      <c r="OF244" s="31"/>
      <c r="OG244" s="31"/>
      <c r="OH244" s="31"/>
      <c r="OI244" s="31"/>
      <c r="OJ244" s="31"/>
      <c r="OK244" s="31">
        <v>1.5185185185185185E-2</v>
      </c>
      <c r="OL244" s="31"/>
      <c r="OM244" s="31">
        <v>1.480324074074074E-2</v>
      </c>
      <c r="ON244" s="31">
        <v>1.4409722222222221E-2</v>
      </c>
      <c r="OO244" s="31"/>
      <c r="OP244" s="31"/>
      <c r="OQ244" s="31"/>
      <c r="OR244" s="31"/>
      <c r="OS244" s="31"/>
      <c r="OT244" s="31"/>
      <c r="OU244" s="31"/>
      <c r="OV244" s="31"/>
      <c r="OW244" s="31"/>
      <c r="OX244" s="31"/>
      <c r="OY244" s="31"/>
      <c r="OZ244" s="31"/>
      <c r="PA244" s="31"/>
      <c r="PB244" s="31"/>
      <c r="PC244" s="31">
        <v>1.6053240740740739E-2</v>
      </c>
      <c r="PD244" s="31"/>
      <c r="PE244" s="31"/>
      <c r="PF244" s="31"/>
      <c r="PG244" s="31"/>
      <c r="PH244" s="31"/>
      <c r="PI244" s="31"/>
      <c r="PJ244" s="31"/>
      <c r="PK244" s="31"/>
      <c r="PL244" s="31"/>
      <c r="PM244" s="31"/>
      <c r="PN244" s="31"/>
      <c r="PO244" s="31"/>
      <c r="PP244" s="31"/>
      <c r="PQ244" s="31"/>
      <c r="PR244" s="31"/>
      <c r="PS244" s="31"/>
      <c r="PT244" s="31"/>
      <c r="PU244" s="31"/>
      <c r="PV244" s="31"/>
      <c r="PW244" s="31"/>
      <c r="PX244" s="31"/>
      <c r="PY244" s="31"/>
      <c r="PZ244" s="31"/>
      <c r="QA244" s="31"/>
      <c r="QB244" s="31"/>
      <c r="QC244" s="31"/>
      <c r="QD244" s="31"/>
      <c r="QE244" s="31"/>
      <c r="QF244" s="31"/>
      <c r="QG244" s="31"/>
      <c r="QH244" s="31"/>
      <c r="QI244" s="31"/>
      <c r="QJ244" s="31"/>
      <c r="QK244" s="31"/>
      <c r="QL244" s="31"/>
      <c r="QM244" s="31"/>
      <c r="QN244" s="31"/>
      <c r="QO244" s="31"/>
      <c r="QP244" s="31"/>
      <c r="QQ244" s="31"/>
      <c r="QR244" s="31"/>
      <c r="QS244" s="31"/>
      <c r="QT244" s="31"/>
      <c r="QU244" s="31"/>
      <c r="QV244" s="31"/>
      <c r="QW244" s="31"/>
      <c r="QX244" s="31"/>
      <c r="QY244" s="31"/>
    </row>
    <row r="245" spans="1:467" x14ac:dyDescent="0.2">
      <c r="A245" s="40" t="s">
        <v>288</v>
      </c>
      <c r="B245" s="103" t="s">
        <v>11</v>
      </c>
      <c r="C245" s="103"/>
      <c r="D245" s="103"/>
      <c r="E245" s="93" t="s">
        <v>126</v>
      </c>
      <c r="F245" s="94" t="str">
        <f t="shared" si="175"/>
        <v xml:space="preserve"> </v>
      </c>
      <c r="G245" s="94" t="str">
        <f t="shared" si="176"/>
        <v xml:space="preserve"> </v>
      </c>
      <c r="H245" s="94" t="str">
        <f t="shared" si="177"/>
        <v xml:space="preserve"> </v>
      </c>
      <c r="I245" s="94" t="str">
        <f t="shared" si="178"/>
        <v xml:space="preserve"> </v>
      </c>
      <c r="J245" s="94" t="str">
        <f t="shared" si="179"/>
        <v xml:space="preserve"> </v>
      </c>
      <c r="K245" s="94" t="str">
        <f t="shared" si="180"/>
        <v xml:space="preserve"> </v>
      </c>
      <c r="L245" s="94" t="str">
        <f t="shared" si="181"/>
        <v xml:space="preserve"> </v>
      </c>
      <c r="M245" s="94" t="str">
        <f t="shared" si="182"/>
        <v xml:space="preserve"> </v>
      </c>
      <c r="N245" s="94" t="str">
        <f t="shared" si="183"/>
        <v xml:space="preserve"> </v>
      </c>
      <c r="O245" s="94" t="str">
        <f t="shared" si="184"/>
        <v xml:space="preserve"> </v>
      </c>
      <c r="P245" s="94" t="str">
        <f t="shared" si="185"/>
        <v xml:space="preserve"> </v>
      </c>
      <c r="Q245" s="94" t="str">
        <f t="shared" si="186"/>
        <v xml:space="preserve"> </v>
      </c>
      <c r="R245" s="94" t="str">
        <f t="shared" si="187"/>
        <v xml:space="preserve"> </v>
      </c>
      <c r="S245" s="94" t="str">
        <f t="shared" si="188"/>
        <v xml:space="preserve"> </v>
      </c>
      <c r="T245" s="94" t="str">
        <f t="shared" si="189"/>
        <v xml:space="preserve"> </v>
      </c>
      <c r="U245" s="94">
        <f t="shared" si="190"/>
        <v>1.4444444444444446E-2</v>
      </c>
      <c r="V245" s="94" t="str">
        <f t="shared" si="191"/>
        <v xml:space="preserve"> </v>
      </c>
      <c r="W245" s="94" t="str">
        <f t="shared" si="192"/>
        <v xml:space="preserve"> </v>
      </c>
      <c r="X245" s="92">
        <f t="shared" si="121"/>
        <v>1.4444444444444446E-2</v>
      </c>
      <c r="Y245" s="81">
        <f t="shared" si="193"/>
        <v>1</v>
      </c>
      <c r="Z245" s="98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1"/>
      <c r="KP245" s="31"/>
      <c r="KQ245" s="31"/>
      <c r="KR245" s="31"/>
      <c r="KS245" s="31"/>
      <c r="KT245" s="31"/>
      <c r="KU245" s="31"/>
      <c r="KV245" s="31"/>
      <c r="KW245" s="31"/>
      <c r="KX245" s="31"/>
      <c r="KY245" s="31"/>
      <c r="KZ245" s="31"/>
      <c r="LA245" s="31"/>
      <c r="LB245" s="31"/>
      <c r="LC245" s="31"/>
      <c r="LD245" s="31"/>
      <c r="LE245" s="31"/>
      <c r="LF245" s="31"/>
      <c r="LG245" s="31"/>
      <c r="LH245" s="31"/>
      <c r="LI245" s="31"/>
      <c r="LJ245" s="31"/>
      <c r="LK245" s="31"/>
      <c r="LL245" s="31"/>
      <c r="LM245" s="31"/>
      <c r="LN245" s="31"/>
      <c r="LO245" s="31"/>
      <c r="LP245" s="31"/>
      <c r="LQ245" s="31"/>
      <c r="LR245" s="31"/>
      <c r="LS245" s="31"/>
      <c r="LT245" s="31"/>
      <c r="LU245" s="31"/>
      <c r="LV245" s="31"/>
      <c r="LW245" s="31"/>
      <c r="LX245" s="31"/>
      <c r="LY245" s="31"/>
      <c r="LZ245" s="31"/>
      <c r="MA245" s="31"/>
      <c r="MB245" s="31"/>
      <c r="MC245" s="31"/>
      <c r="MD245" s="31"/>
      <c r="ME245" s="31"/>
      <c r="MF245" s="31"/>
      <c r="MG245" s="31"/>
      <c r="MH245" s="31"/>
      <c r="MI245" s="31"/>
      <c r="MJ245" s="31"/>
      <c r="MK245" s="31"/>
      <c r="ML245" s="31"/>
      <c r="MM245" s="31"/>
      <c r="MN245" s="31"/>
      <c r="MO245" s="31"/>
      <c r="MP245" s="31"/>
      <c r="MQ245" s="31"/>
      <c r="MR245" s="31"/>
      <c r="MS245" s="31"/>
      <c r="MT245" s="31"/>
      <c r="MU245" s="31"/>
      <c r="MV245" s="31"/>
      <c r="MW245" s="31"/>
      <c r="MX245" s="31"/>
      <c r="MY245" s="31"/>
      <c r="MZ245" s="31"/>
      <c r="NA245" s="31"/>
      <c r="NB245" s="31"/>
      <c r="NC245" s="31"/>
      <c r="ND245" s="31"/>
      <c r="NE245" s="31"/>
      <c r="NF245" s="31"/>
      <c r="NG245" s="31"/>
      <c r="NH245" s="31"/>
      <c r="NI245" s="31"/>
      <c r="NJ245" s="31"/>
      <c r="NK245" s="31"/>
      <c r="NL245" s="31"/>
      <c r="NM245" s="31"/>
      <c r="NN245" s="31"/>
      <c r="NO245" s="31"/>
      <c r="NP245" s="31"/>
      <c r="NQ245" s="31"/>
      <c r="NR245" s="31"/>
      <c r="NS245" s="31"/>
      <c r="NT245" s="31"/>
      <c r="NU245" s="31"/>
      <c r="NV245" s="31"/>
      <c r="NW245" s="31"/>
      <c r="NX245" s="31"/>
      <c r="NY245" s="31">
        <v>1.4444444444444446E-2</v>
      </c>
      <c r="NZ245" s="31"/>
      <c r="OA245" s="31"/>
      <c r="OB245" s="31"/>
      <c r="OC245" s="31"/>
      <c r="OD245" s="31"/>
      <c r="OE245" s="31"/>
      <c r="OF245" s="31"/>
      <c r="OG245" s="31"/>
      <c r="OH245" s="31"/>
      <c r="OI245" s="31"/>
      <c r="OJ245" s="31"/>
      <c r="OK245" s="31"/>
      <c r="OL245" s="31"/>
      <c r="OM245" s="31"/>
      <c r="ON245" s="31"/>
      <c r="OO245" s="31"/>
      <c r="OP245" s="31"/>
      <c r="OQ245" s="31"/>
      <c r="OR245" s="31"/>
      <c r="OS245" s="31"/>
      <c r="OT245" s="31"/>
      <c r="OU245" s="31"/>
      <c r="OV245" s="31"/>
      <c r="OW245" s="31"/>
      <c r="OX245" s="31"/>
      <c r="OY245" s="31"/>
      <c r="OZ245" s="31"/>
      <c r="PA245" s="31"/>
      <c r="PB245" s="31"/>
      <c r="PC245" s="31"/>
      <c r="PD245" s="31"/>
      <c r="PE245" s="31"/>
      <c r="PF245" s="31"/>
      <c r="PG245" s="31"/>
      <c r="PH245" s="31"/>
      <c r="PI245" s="31"/>
      <c r="PJ245" s="31"/>
      <c r="PK245" s="31"/>
      <c r="PL245" s="31"/>
      <c r="PM245" s="31"/>
      <c r="PN245" s="31"/>
      <c r="PO245" s="31"/>
      <c r="PP245" s="31"/>
      <c r="PQ245" s="31"/>
      <c r="PR245" s="31"/>
      <c r="PS245" s="31"/>
      <c r="PT245" s="31"/>
      <c r="PU245" s="31"/>
      <c r="PV245" s="31"/>
      <c r="PW245" s="31"/>
      <c r="PX245" s="31"/>
      <c r="PY245" s="31"/>
      <c r="PZ245" s="31"/>
      <c r="QA245" s="31"/>
      <c r="QB245" s="31"/>
      <c r="QC245" s="31"/>
      <c r="QD245" s="31"/>
      <c r="QE245" s="31"/>
      <c r="QF245" s="31"/>
      <c r="QG245" s="31"/>
      <c r="QH245" s="31"/>
      <c r="QI245" s="31"/>
      <c r="QJ245" s="31"/>
      <c r="QK245" s="31"/>
      <c r="QL245" s="31"/>
      <c r="QM245" s="31"/>
      <c r="QN245" s="31"/>
      <c r="QO245" s="31"/>
      <c r="QP245" s="31"/>
      <c r="QQ245" s="31"/>
      <c r="QR245" s="31"/>
      <c r="QS245" s="31"/>
      <c r="QT245" s="31"/>
      <c r="QU245" s="31"/>
      <c r="QV245" s="31"/>
      <c r="QW245" s="31"/>
      <c r="QX245" s="31"/>
      <c r="QY245" s="31"/>
    </row>
    <row r="246" spans="1:467" x14ac:dyDescent="0.2">
      <c r="A246" s="40" t="s">
        <v>137</v>
      </c>
      <c r="B246" s="103" t="s">
        <v>214</v>
      </c>
      <c r="C246" s="103"/>
      <c r="D246" s="103"/>
      <c r="E246" s="93" t="s">
        <v>126</v>
      </c>
      <c r="F246" s="94" t="str">
        <f t="shared" si="175"/>
        <v xml:space="preserve"> </v>
      </c>
      <c r="G246" s="94" t="str">
        <f t="shared" si="176"/>
        <v xml:space="preserve"> </v>
      </c>
      <c r="H246" s="94" t="str">
        <f t="shared" si="177"/>
        <v xml:space="preserve"> </v>
      </c>
      <c r="I246" s="94" t="str">
        <f t="shared" si="178"/>
        <v xml:space="preserve"> </v>
      </c>
      <c r="J246" s="94" t="str">
        <f t="shared" si="179"/>
        <v xml:space="preserve"> </v>
      </c>
      <c r="K246" s="94" t="str">
        <f t="shared" si="180"/>
        <v xml:space="preserve"> </v>
      </c>
      <c r="L246" s="94" t="str">
        <f t="shared" si="181"/>
        <v xml:space="preserve"> </v>
      </c>
      <c r="M246" s="94" t="str">
        <f t="shared" si="182"/>
        <v xml:space="preserve"> </v>
      </c>
      <c r="N246" s="94" t="str">
        <f t="shared" si="183"/>
        <v xml:space="preserve"> </v>
      </c>
      <c r="O246" s="94" t="str">
        <f t="shared" si="184"/>
        <v xml:space="preserve"> </v>
      </c>
      <c r="P246" s="94" t="str">
        <f t="shared" si="185"/>
        <v xml:space="preserve"> </v>
      </c>
      <c r="Q246" s="94" t="str">
        <f t="shared" si="186"/>
        <v xml:space="preserve"> </v>
      </c>
      <c r="R246" s="94" t="str">
        <f t="shared" si="187"/>
        <v xml:space="preserve"> </v>
      </c>
      <c r="S246" s="94" t="str">
        <f t="shared" si="188"/>
        <v xml:space="preserve"> </v>
      </c>
      <c r="T246" s="94">
        <f t="shared" si="189"/>
        <v>1.4467592592592593E-2</v>
      </c>
      <c r="U246" s="94" t="str">
        <f t="shared" si="190"/>
        <v xml:space="preserve"> </v>
      </c>
      <c r="V246" s="94" t="str">
        <f t="shared" si="191"/>
        <v xml:space="preserve"> </v>
      </c>
      <c r="W246" s="94" t="str">
        <f t="shared" si="192"/>
        <v xml:space="preserve"> </v>
      </c>
      <c r="X246" s="92">
        <f t="shared" si="121"/>
        <v>1.4467592592592593E-2</v>
      </c>
      <c r="Y246" s="81">
        <f t="shared" si="193"/>
        <v>1</v>
      </c>
      <c r="Z246" s="98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  <c r="IW246" s="31"/>
      <c r="IX246" s="31"/>
      <c r="IY246" s="31"/>
      <c r="IZ246" s="31"/>
      <c r="JA246" s="31"/>
      <c r="JB246" s="31"/>
      <c r="JC246" s="31"/>
      <c r="JD246" s="31"/>
      <c r="JE246" s="31"/>
      <c r="JF246" s="31"/>
      <c r="JG246" s="31"/>
      <c r="JH246" s="31"/>
      <c r="JI246" s="31"/>
      <c r="JJ246" s="31"/>
      <c r="JK246" s="31"/>
      <c r="JL246" s="31"/>
      <c r="JM246" s="31"/>
      <c r="JN246" s="31"/>
      <c r="JO246" s="31"/>
      <c r="JP246" s="31"/>
      <c r="JQ246" s="31"/>
      <c r="JR246" s="31"/>
      <c r="JS246" s="31"/>
      <c r="JT246" s="31"/>
      <c r="JU246" s="31"/>
      <c r="JV246" s="31"/>
      <c r="JW246" s="31"/>
      <c r="JX246" s="31"/>
      <c r="JY246" s="31"/>
      <c r="JZ246" s="31"/>
      <c r="KA246" s="31"/>
      <c r="KB246" s="31"/>
      <c r="KC246" s="31"/>
      <c r="KD246" s="31"/>
      <c r="KE246" s="31"/>
      <c r="KF246" s="31"/>
      <c r="KG246" s="31"/>
      <c r="KH246" s="31"/>
      <c r="KI246" s="31"/>
      <c r="KJ246" s="31"/>
      <c r="KK246" s="31"/>
      <c r="KL246" s="31"/>
      <c r="KM246" s="31"/>
      <c r="KN246" s="31"/>
      <c r="KO246" s="31"/>
      <c r="KP246" s="31"/>
      <c r="KQ246" s="31"/>
      <c r="KR246" s="31"/>
      <c r="KS246" s="31"/>
      <c r="KT246" s="31"/>
      <c r="KU246" s="31"/>
      <c r="KV246" s="31"/>
      <c r="KW246" s="31"/>
      <c r="KX246" s="31"/>
      <c r="KY246" s="31"/>
      <c r="KZ246" s="31"/>
      <c r="LA246" s="31"/>
      <c r="LB246" s="31"/>
      <c r="LC246" s="31"/>
      <c r="LD246" s="31"/>
      <c r="LE246" s="31"/>
      <c r="LF246" s="31"/>
      <c r="LG246" s="31"/>
      <c r="LH246" s="31"/>
      <c r="LI246" s="31"/>
      <c r="LJ246" s="31"/>
      <c r="LK246" s="31"/>
      <c r="LL246" s="31"/>
      <c r="LM246" s="31"/>
      <c r="LN246" s="31"/>
      <c r="LO246" s="31"/>
      <c r="LP246" s="31"/>
      <c r="LQ246" s="31"/>
      <c r="LR246" s="31"/>
      <c r="LS246" s="31"/>
      <c r="LT246" s="31"/>
      <c r="LU246" s="31"/>
      <c r="LV246" s="31"/>
      <c r="LW246" s="31"/>
      <c r="LX246" s="31"/>
      <c r="LY246" s="31"/>
      <c r="LZ246" s="31"/>
      <c r="MA246" s="31"/>
      <c r="MB246" s="31"/>
      <c r="MC246" s="31"/>
      <c r="MD246" s="31"/>
      <c r="ME246" s="31"/>
      <c r="MF246" s="31"/>
      <c r="MG246" s="31"/>
      <c r="MH246" s="31"/>
      <c r="MI246" s="31"/>
      <c r="MJ246" s="31"/>
      <c r="MK246" s="31"/>
      <c r="ML246" s="31"/>
      <c r="MM246" s="31"/>
      <c r="MN246" s="31"/>
      <c r="MO246" s="31"/>
      <c r="MP246" s="31"/>
      <c r="MQ246" s="31"/>
      <c r="MR246" s="31"/>
      <c r="MS246" s="31"/>
      <c r="MT246" s="31"/>
      <c r="MU246" s="31"/>
      <c r="MV246" s="31"/>
      <c r="MW246" s="31"/>
      <c r="MX246" s="31"/>
      <c r="MY246" s="31"/>
      <c r="MZ246" s="31"/>
      <c r="NA246" s="31"/>
      <c r="NB246" s="31"/>
      <c r="NC246" s="31"/>
      <c r="ND246" s="31">
        <v>1.4467592592592593E-2</v>
      </c>
      <c r="NE246" s="31"/>
      <c r="NF246" s="31"/>
      <c r="NG246" s="31"/>
      <c r="NH246" s="31"/>
      <c r="NI246" s="31"/>
      <c r="NJ246" s="31"/>
      <c r="NK246" s="31"/>
      <c r="NL246" s="31"/>
      <c r="NM246" s="31"/>
      <c r="NN246" s="31"/>
      <c r="NO246" s="31"/>
      <c r="NP246" s="31"/>
      <c r="NQ246" s="31"/>
      <c r="NR246" s="31"/>
      <c r="NS246" s="31"/>
      <c r="NT246" s="31"/>
      <c r="NU246" s="31"/>
      <c r="NV246" s="31"/>
      <c r="NW246" s="31"/>
      <c r="NX246" s="31"/>
      <c r="NY246" s="31"/>
      <c r="NZ246" s="31"/>
      <c r="OA246" s="31"/>
      <c r="OB246" s="31"/>
      <c r="OC246" s="31"/>
      <c r="OD246" s="31"/>
      <c r="OE246" s="31"/>
      <c r="OF246" s="31"/>
      <c r="OG246" s="31"/>
      <c r="OH246" s="31"/>
      <c r="OI246" s="31"/>
      <c r="OJ246" s="31"/>
      <c r="OK246" s="31"/>
      <c r="OL246" s="31"/>
      <c r="OM246" s="31"/>
      <c r="ON246" s="31"/>
      <c r="OO246" s="31"/>
      <c r="OP246" s="31"/>
      <c r="OQ246" s="31"/>
      <c r="OR246" s="31"/>
      <c r="OS246" s="31"/>
      <c r="OT246" s="31"/>
      <c r="OU246" s="31"/>
      <c r="OV246" s="31"/>
      <c r="OW246" s="31"/>
      <c r="OX246" s="31"/>
      <c r="OY246" s="31"/>
      <c r="OZ246" s="31"/>
      <c r="PA246" s="31"/>
      <c r="PB246" s="31"/>
      <c r="PC246" s="31"/>
      <c r="PD246" s="31"/>
      <c r="PE246" s="31"/>
      <c r="PF246" s="31"/>
      <c r="PG246" s="31"/>
      <c r="PH246" s="31"/>
      <c r="PI246" s="31"/>
      <c r="PJ246" s="31"/>
      <c r="PK246" s="31"/>
      <c r="PL246" s="31"/>
      <c r="PM246" s="31"/>
      <c r="PN246" s="31"/>
      <c r="PO246" s="31"/>
      <c r="PP246" s="31"/>
      <c r="PQ246" s="31"/>
      <c r="PR246" s="31"/>
      <c r="PS246" s="31"/>
      <c r="PT246" s="31"/>
      <c r="PU246" s="31"/>
      <c r="PV246" s="31"/>
      <c r="PW246" s="31"/>
      <c r="PX246" s="31"/>
      <c r="PY246" s="31"/>
      <c r="PZ246" s="31"/>
      <c r="QA246" s="31"/>
      <c r="QB246" s="31"/>
      <c r="QC246" s="31"/>
      <c r="QD246" s="31"/>
      <c r="QE246" s="31"/>
      <c r="QF246" s="31"/>
      <c r="QG246" s="31"/>
      <c r="QH246" s="31"/>
      <c r="QI246" s="31"/>
      <c r="QJ246" s="31"/>
      <c r="QK246" s="31"/>
      <c r="QL246" s="31"/>
      <c r="QM246" s="31"/>
      <c r="QN246" s="31"/>
      <c r="QO246" s="31"/>
      <c r="QP246" s="31"/>
      <c r="QQ246" s="31"/>
      <c r="QR246" s="31"/>
      <c r="QS246" s="31"/>
      <c r="QT246" s="31"/>
      <c r="QU246" s="31"/>
      <c r="QV246" s="31"/>
      <c r="QW246" s="31"/>
      <c r="QX246" s="31"/>
      <c r="QY246" s="31"/>
    </row>
    <row r="247" spans="1:467" x14ac:dyDescent="0.2">
      <c r="A247" s="40" t="s">
        <v>288</v>
      </c>
      <c r="B247" s="103" t="s">
        <v>305</v>
      </c>
      <c r="C247" s="103"/>
      <c r="D247" s="103"/>
      <c r="E247" s="93" t="s">
        <v>126</v>
      </c>
      <c r="F247" s="94" t="str">
        <f t="shared" si="175"/>
        <v xml:space="preserve"> </v>
      </c>
      <c r="G247" s="94" t="str">
        <f t="shared" si="176"/>
        <v xml:space="preserve"> </v>
      </c>
      <c r="H247" s="94" t="str">
        <f t="shared" si="177"/>
        <v xml:space="preserve"> </v>
      </c>
      <c r="I247" s="94" t="str">
        <f t="shared" si="178"/>
        <v xml:space="preserve"> </v>
      </c>
      <c r="J247" s="94" t="str">
        <f t="shared" si="179"/>
        <v xml:space="preserve"> </v>
      </c>
      <c r="K247" s="94" t="str">
        <f t="shared" si="180"/>
        <v xml:space="preserve"> </v>
      </c>
      <c r="L247" s="94" t="str">
        <f t="shared" si="181"/>
        <v xml:space="preserve"> </v>
      </c>
      <c r="M247" s="94" t="str">
        <f t="shared" si="182"/>
        <v xml:space="preserve"> </v>
      </c>
      <c r="N247" s="94" t="str">
        <f t="shared" si="183"/>
        <v xml:space="preserve"> </v>
      </c>
      <c r="O247" s="94" t="str">
        <f t="shared" si="184"/>
        <v xml:space="preserve"> </v>
      </c>
      <c r="P247" s="94" t="str">
        <f t="shared" si="185"/>
        <v xml:space="preserve"> </v>
      </c>
      <c r="Q247" s="94" t="str">
        <f t="shared" si="186"/>
        <v xml:space="preserve"> </v>
      </c>
      <c r="R247" s="94">
        <f t="shared" si="187"/>
        <v>1.4996141975308642E-2</v>
      </c>
      <c r="S247" s="94" t="str">
        <f t="shared" si="188"/>
        <v xml:space="preserve"> </v>
      </c>
      <c r="T247" s="94" t="str">
        <f t="shared" si="189"/>
        <v xml:space="preserve"> </v>
      </c>
      <c r="U247" s="94" t="str">
        <f t="shared" si="190"/>
        <v xml:space="preserve"> </v>
      </c>
      <c r="V247" s="94" t="str">
        <f t="shared" si="191"/>
        <v xml:space="preserve"> </v>
      </c>
      <c r="W247" s="94" t="str">
        <f t="shared" si="192"/>
        <v xml:space="preserve"> </v>
      </c>
      <c r="X247" s="92">
        <f t="shared" si="121"/>
        <v>1.4490740740740742E-2</v>
      </c>
      <c r="Y247" s="81">
        <f t="shared" si="193"/>
        <v>3</v>
      </c>
      <c r="Z247" s="98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31"/>
      <c r="KD247" s="31"/>
      <c r="KE247" s="31"/>
      <c r="KF247" s="31"/>
      <c r="KG247" s="31"/>
      <c r="KH247" s="31"/>
      <c r="KI247" s="31"/>
      <c r="KJ247" s="31"/>
      <c r="KK247" s="31"/>
      <c r="KL247" s="31"/>
      <c r="KM247" s="31"/>
      <c r="KN247" s="31"/>
      <c r="KO247" s="31"/>
      <c r="KP247" s="31"/>
      <c r="KQ247" s="31">
        <v>1.545138888888889E-2</v>
      </c>
      <c r="KR247" s="31"/>
      <c r="KS247" s="31"/>
      <c r="KT247" s="31">
        <v>1.5046296296296295E-2</v>
      </c>
      <c r="KU247" s="31">
        <v>1.4490740740740742E-2</v>
      </c>
      <c r="KV247" s="31"/>
      <c r="KW247" s="31"/>
      <c r="KX247" s="31"/>
      <c r="KY247" s="31"/>
      <c r="KZ247" s="31"/>
      <c r="LA247" s="31"/>
      <c r="LB247" s="31"/>
      <c r="LC247" s="31"/>
      <c r="LD247" s="31"/>
      <c r="LE247" s="31"/>
      <c r="LF247" s="31"/>
      <c r="LG247" s="31"/>
      <c r="LH247" s="31"/>
      <c r="LI247" s="31"/>
      <c r="LJ247" s="31"/>
      <c r="LK247" s="31"/>
      <c r="LL247" s="31"/>
      <c r="LM247" s="31"/>
      <c r="LN247" s="31"/>
      <c r="LO247" s="31"/>
      <c r="LP247" s="31"/>
      <c r="LQ247" s="31"/>
      <c r="LR247" s="31"/>
      <c r="LS247" s="31"/>
      <c r="LT247" s="31"/>
      <c r="LU247" s="31"/>
      <c r="LV247" s="31"/>
      <c r="LW247" s="31"/>
      <c r="LX247" s="31"/>
      <c r="LY247" s="31"/>
      <c r="LZ247" s="31"/>
      <c r="MA247" s="31"/>
      <c r="MB247" s="31"/>
      <c r="MC247" s="31"/>
      <c r="MD247" s="31"/>
      <c r="ME247" s="31"/>
      <c r="MF247" s="31"/>
      <c r="MG247" s="31"/>
      <c r="MH247" s="31"/>
      <c r="MI247" s="31"/>
      <c r="MJ247" s="31"/>
      <c r="MK247" s="31"/>
      <c r="ML247" s="31"/>
      <c r="MM247" s="31"/>
      <c r="MN247" s="31"/>
      <c r="MO247" s="31"/>
      <c r="MP247" s="31"/>
      <c r="MQ247" s="31"/>
      <c r="MR247" s="31"/>
      <c r="MS247" s="31"/>
      <c r="MT247" s="31"/>
      <c r="MU247" s="31"/>
      <c r="MV247" s="31"/>
      <c r="MW247" s="31"/>
      <c r="MX247" s="31"/>
      <c r="MY247" s="31"/>
      <c r="MZ247" s="31"/>
      <c r="NA247" s="31"/>
      <c r="NB247" s="31"/>
      <c r="NC247" s="31"/>
      <c r="ND247" s="31"/>
      <c r="NE247" s="31"/>
      <c r="NF247" s="31"/>
      <c r="NG247" s="31"/>
      <c r="NH247" s="31"/>
      <c r="NI247" s="31"/>
      <c r="NJ247" s="31"/>
      <c r="NK247" s="31"/>
      <c r="NL247" s="31"/>
      <c r="NM247" s="31"/>
      <c r="NN247" s="31"/>
      <c r="NO247" s="31"/>
      <c r="NP247" s="31"/>
      <c r="NQ247" s="31"/>
      <c r="NR247" s="31"/>
      <c r="NS247" s="31"/>
      <c r="NT247" s="31"/>
      <c r="NU247" s="31"/>
      <c r="NV247" s="31"/>
      <c r="NW247" s="31"/>
      <c r="NX247" s="31"/>
      <c r="NY247" s="31"/>
      <c r="NZ247" s="31"/>
      <c r="OA247" s="31"/>
      <c r="OB247" s="31"/>
      <c r="OC247" s="31"/>
      <c r="OD247" s="31"/>
      <c r="OE247" s="31"/>
      <c r="OF247" s="31"/>
      <c r="OG247" s="31"/>
      <c r="OH247" s="31"/>
      <c r="OI247" s="31"/>
      <c r="OJ247" s="31"/>
      <c r="OK247" s="31"/>
      <c r="OL247" s="31"/>
      <c r="OM247" s="31"/>
      <c r="ON247" s="31"/>
      <c r="OO247" s="31"/>
      <c r="OP247" s="31"/>
      <c r="OQ247" s="31"/>
      <c r="OR247" s="31"/>
      <c r="OS247" s="31"/>
      <c r="OT247" s="31"/>
      <c r="OU247" s="31"/>
      <c r="OV247" s="31"/>
      <c r="OW247" s="31"/>
      <c r="OX247" s="31"/>
      <c r="OY247" s="31"/>
      <c r="OZ247" s="31"/>
      <c r="PA247" s="31"/>
      <c r="PB247" s="31"/>
      <c r="PC247" s="31"/>
      <c r="PD247" s="31"/>
      <c r="PE247" s="31"/>
      <c r="PF247" s="31"/>
      <c r="PG247" s="31"/>
      <c r="PH247" s="31"/>
      <c r="PI247" s="31"/>
      <c r="PJ247" s="31"/>
      <c r="PK247" s="31"/>
      <c r="PL247" s="31"/>
      <c r="PM247" s="31"/>
      <c r="PN247" s="31"/>
      <c r="PO247" s="31"/>
      <c r="PP247" s="31"/>
      <c r="PQ247" s="31"/>
      <c r="PR247" s="31"/>
      <c r="PS247" s="31"/>
      <c r="PT247" s="31"/>
      <c r="PU247" s="31"/>
      <c r="PV247" s="31"/>
      <c r="PW247" s="31"/>
      <c r="PX247" s="31"/>
      <c r="PY247" s="31"/>
      <c r="PZ247" s="31"/>
      <c r="QA247" s="31"/>
      <c r="QB247" s="31"/>
      <c r="QC247" s="31"/>
      <c r="QD247" s="31"/>
      <c r="QE247" s="31"/>
      <c r="QF247" s="31"/>
      <c r="QG247" s="31"/>
      <c r="QH247" s="31"/>
      <c r="QI247" s="31"/>
      <c r="QJ247" s="31"/>
      <c r="QK247" s="31"/>
      <c r="QL247" s="31"/>
      <c r="QM247" s="31"/>
      <c r="QN247" s="31"/>
      <c r="QO247" s="31"/>
      <c r="QP247" s="31"/>
      <c r="QQ247" s="31"/>
      <c r="QR247" s="31"/>
      <c r="QS247" s="31"/>
      <c r="QT247" s="31"/>
      <c r="QU247" s="31"/>
      <c r="QV247" s="31"/>
      <c r="QW247" s="31"/>
      <c r="QX247" s="31"/>
      <c r="QY247" s="31"/>
    </row>
    <row r="248" spans="1:467" x14ac:dyDescent="0.2">
      <c r="A248" s="40" t="s">
        <v>120</v>
      </c>
      <c r="B248" s="103" t="s">
        <v>230</v>
      </c>
      <c r="C248" s="103"/>
      <c r="D248" s="103"/>
      <c r="E248" s="93" t="s">
        <v>126</v>
      </c>
      <c r="F248" s="94" t="str">
        <f t="shared" si="175"/>
        <v xml:space="preserve"> </v>
      </c>
      <c r="G248" s="94" t="str">
        <f t="shared" si="176"/>
        <v xml:space="preserve"> </v>
      </c>
      <c r="H248" s="94" t="str">
        <f t="shared" si="177"/>
        <v xml:space="preserve"> </v>
      </c>
      <c r="I248" s="94" t="str">
        <f t="shared" si="178"/>
        <v xml:space="preserve"> </v>
      </c>
      <c r="J248" s="94" t="str">
        <f t="shared" si="179"/>
        <v xml:space="preserve"> </v>
      </c>
      <c r="K248" s="94" t="str">
        <f t="shared" si="180"/>
        <v xml:space="preserve"> </v>
      </c>
      <c r="L248" s="94" t="str">
        <f t="shared" si="181"/>
        <v xml:space="preserve"> </v>
      </c>
      <c r="M248" s="94" t="str">
        <f t="shared" si="182"/>
        <v xml:space="preserve"> </v>
      </c>
      <c r="N248" s="94" t="str">
        <f t="shared" si="183"/>
        <v xml:space="preserve"> </v>
      </c>
      <c r="O248" s="94" t="str">
        <f t="shared" si="184"/>
        <v xml:space="preserve"> </v>
      </c>
      <c r="P248" s="94" t="str">
        <f t="shared" si="185"/>
        <v xml:space="preserve"> </v>
      </c>
      <c r="Q248" s="94" t="str">
        <f t="shared" si="186"/>
        <v xml:space="preserve"> </v>
      </c>
      <c r="R248" s="94" t="str">
        <f t="shared" si="187"/>
        <v xml:space="preserve"> </v>
      </c>
      <c r="S248" s="94" t="str">
        <f t="shared" si="188"/>
        <v xml:space="preserve"> </v>
      </c>
      <c r="T248" s="94" t="str">
        <f t="shared" si="189"/>
        <v xml:space="preserve"> </v>
      </c>
      <c r="U248" s="94" t="str">
        <f t="shared" si="190"/>
        <v xml:space="preserve"> </v>
      </c>
      <c r="V248" s="94">
        <f t="shared" si="191"/>
        <v>1.4652777777777778E-2</v>
      </c>
      <c r="W248" s="94" t="str">
        <f t="shared" si="192"/>
        <v xml:space="preserve"> </v>
      </c>
      <c r="X248" s="92">
        <f t="shared" si="121"/>
        <v>1.4652777777777778E-2</v>
      </c>
      <c r="Y248" s="81">
        <f t="shared" si="193"/>
        <v>1</v>
      </c>
      <c r="Z248" s="98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31"/>
      <c r="KL248" s="31"/>
      <c r="KM248" s="31"/>
      <c r="KN248" s="31"/>
      <c r="KO248" s="31"/>
      <c r="KP248" s="31"/>
      <c r="KQ248" s="31"/>
      <c r="KR248" s="31"/>
      <c r="KS248" s="31"/>
      <c r="KT248" s="31"/>
      <c r="KU248" s="31"/>
      <c r="KV248" s="31"/>
      <c r="KW248" s="31"/>
      <c r="KX248" s="31"/>
      <c r="KY248" s="31"/>
      <c r="KZ248" s="31"/>
      <c r="LA248" s="31"/>
      <c r="LB248" s="31"/>
      <c r="LC248" s="31"/>
      <c r="LD248" s="31"/>
      <c r="LE248" s="31"/>
      <c r="LF248" s="31"/>
      <c r="LG248" s="31"/>
      <c r="LH248" s="31"/>
      <c r="LI248" s="31"/>
      <c r="LJ248" s="31"/>
      <c r="LK248" s="31"/>
      <c r="LL248" s="31"/>
      <c r="LM248" s="31"/>
      <c r="LN248" s="31"/>
      <c r="LO248" s="31"/>
      <c r="LP248" s="31"/>
      <c r="LQ248" s="31"/>
      <c r="LR248" s="31"/>
      <c r="LS248" s="31"/>
      <c r="LT248" s="31"/>
      <c r="LU248" s="31"/>
      <c r="LV248" s="31"/>
      <c r="LW248" s="31"/>
      <c r="LX248" s="31"/>
      <c r="LY248" s="31"/>
      <c r="LZ248" s="31"/>
      <c r="MA248" s="31"/>
      <c r="MB248" s="31"/>
      <c r="MC248" s="31"/>
      <c r="MD248" s="31"/>
      <c r="ME248" s="31"/>
      <c r="MF248" s="31"/>
      <c r="MG248" s="31"/>
      <c r="MH248" s="31"/>
      <c r="MI248" s="31"/>
      <c r="MJ248" s="31"/>
      <c r="MK248" s="31"/>
      <c r="ML248" s="31"/>
      <c r="MM248" s="31"/>
      <c r="MN248" s="31"/>
      <c r="MO248" s="31"/>
      <c r="MP248" s="31"/>
      <c r="MQ248" s="31"/>
      <c r="MR248" s="31"/>
      <c r="MS248" s="31"/>
      <c r="MT248" s="31"/>
      <c r="MU248" s="31"/>
      <c r="MV248" s="31"/>
      <c r="MW248" s="31"/>
      <c r="MX248" s="31"/>
      <c r="MY248" s="31"/>
      <c r="MZ248" s="31"/>
      <c r="NA248" s="31"/>
      <c r="NB248" s="31"/>
      <c r="NC248" s="31"/>
      <c r="ND248" s="31"/>
      <c r="NE248" s="31"/>
      <c r="NF248" s="31"/>
      <c r="NG248" s="31"/>
      <c r="NH248" s="31"/>
      <c r="NI248" s="31"/>
      <c r="NJ248" s="31"/>
      <c r="NK248" s="31"/>
      <c r="NL248" s="31"/>
      <c r="NM248" s="31"/>
      <c r="NN248" s="31"/>
      <c r="NO248" s="31"/>
      <c r="NP248" s="31"/>
      <c r="NQ248" s="31"/>
      <c r="NR248" s="31"/>
      <c r="NS248" s="31"/>
      <c r="NT248" s="31"/>
      <c r="NU248" s="31"/>
      <c r="NV248" s="31"/>
      <c r="NW248" s="31"/>
      <c r="NX248" s="31"/>
      <c r="NY248" s="31"/>
      <c r="NZ248" s="31"/>
      <c r="OA248" s="31"/>
      <c r="OB248" s="31"/>
      <c r="OC248" s="31"/>
      <c r="OD248" s="31"/>
      <c r="OE248" s="31"/>
      <c r="OF248" s="31"/>
      <c r="OG248" s="31"/>
      <c r="OH248" s="31"/>
      <c r="OI248" s="31"/>
      <c r="OJ248" s="31"/>
      <c r="OK248" s="31"/>
      <c r="OL248" s="31"/>
      <c r="OM248" s="31"/>
      <c r="ON248" s="31"/>
      <c r="OO248" s="31"/>
      <c r="OP248" s="31"/>
      <c r="OQ248" s="31"/>
      <c r="OR248" s="31"/>
      <c r="OS248" s="31"/>
      <c r="OT248" s="31"/>
      <c r="OU248" s="31"/>
      <c r="OV248" s="31"/>
      <c r="OW248" s="31"/>
      <c r="OX248" s="31"/>
      <c r="OY248" s="31"/>
      <c r="OZ248" s="31"/>
      <c r="PA248" s="31">
        <v>1.4652777777777778E-2</v>
      </c>
      <c r="PB248" s="31"/>
      <c r="PC248" s="31"/>
      <c r="PD248" s="31"/>
      <c r="PE248" s="31"/>
      <c r="PF248" s="31"/>
      <c r="PG248" s="31"/>
      <c r="PH248" s="31"/>
      <c r="PI248" s="31"/>
      <c r="PJ248" s="31"/>
      <c r="PK248" s="31"/>
      <c r="PL248" s="31"/>
      <c r="PM248" s="31"/>
      <c r="PN248" s="31"/>
      <c r="PO248" s="31"/>
      <c r="PP248" s="31"/>
      <c r="PQ248" s="31"/>
      <c r="PR248" s="31"/>
      <c r="PS248" s="31"/>
      <c r="PT248" s="31"/>
      <c r="PU248" s="31"/>
      <c r="PV248" s="31"/>
      <c r="PW248" s="31"/>
      <c r="PX248" s="31"/>
      <c r="PY248" s="31"/>
      <c r="PZ248" s="31"/>
      <c r="QA248" s="31"/>
      <c r="QB248" s="31"/>
      <c r="QC248" s="31"/>
      <c r="QD248" s="31"/>
      <c r="QE248" s="31"/>
      <c r="QF248" s="31"/>
      <c r="QG248" s="31"/>
      <c r="QH248" s="31"/>
      <c r="QI248" s="31"/>
      <c r="QJ248" s="31"/>
      <c r="QK248" s="31"/>
      <c r="QL248" s="31"/>
      <c r="QM248" s="31"/>
      <c r="QN248" s="31"/>
      <c r="QO248" s="31"/>
      <c r="QP248" s="31"/>
      <c r="QQ248" s="31"/>
      <c r="QR248" s="31"/>
      <c r="QS248" s="31"/>
      <c r="QT248" s="31"/>
      <c r="QU248" s="31"/>
      <c r="QV248" s="31"/>
      <c r="QW248" s="31"/>
      <c r="QX248" s="31"/>
      <c r="QY248" s="31"/>
    </row>
    <row r="249" spans="1:467" x14ac:dyDescent="0.2">
      <c r="A249" s="40" t="s">
        <v>205</v>
      </c>
      <c r="B249" s="103" t="s">
        <v>83</v>
      </c>
      <c r="C249" s="103"/>
      <c r="D249" s="103"/>
      <c r="E249" s="93" t="s">
        <v>126</v>
      </c>
      <c r="F249" s="94" t="str">
        <f t="shared" si="175"/>
        <v xml:space="preserve"> </v>
      </c>
      <c r="G249" s="94" t="str">
        <f t="shared" si="176"/>
        <v xml:space="preserve"> </v>
      </c>
      <c r="H249" s="94" t="str">
        <f t="shared" si="177"/>
        <v xml:space="preserve"> </v>
      </c>
      <c r="I249" s="94" t="str">
        <f t="shared" si="178"/>
        <v xml:space="preserve"> </v>
      </c>
      <c r="J249" s="94" t="str">
        <f t="shared" si="179"/>
        <v xml:space="preserve"> </v>
      </c>
      <c r="K249" s="94" t="str">
        <f t="shared" si="180"/>
        <v xml:space="preserve"> </v>
      </c>
      <c r="L249" s="94" t="str">
        <f t="shared" si="181"/>
        <v xml:space="preserve"> </v>
      </c>
      <c r="M249" s="94" t="str">
        <f t="shared" si="182"/>
        <v xml:space="preserve"> </v>
      </c>
      <c r="N249" s="94" t="str">
        <f t="shared" si="183"/>
        <v xml:space="preserve"> </v>
      </c>
      <c r="O249" s="94" t="str">
        <f t="shared" si="184"/>
        <v xml:space="preserve"> </v>
      </c>
      <c r="P249" s="94">
        <f t="shared" si="185"/>
        <v>1.4664351851851852E-2</v>
      </c>
      <c r="Q249" s="94" t="str">
        <f t="shared" si="186"/>
        <v xml:space="preserve"> </v>
      </c>
      <c r="R249" s="94" t="str">
        <f t="shared" si="187"/>
        <v xml:space="preserve"> </v>
      </c>
      <c r="S249" s="94" t="str">
        <f t="shared" si="188"/>
        <v xml:space="preserve"> </v>
      </c>
      <c r="T249" s="94" t="str">
        <f t="shared" si="189"/>
        <v xml:space="preserve"> </v>
      </c>
      <c r="U249" s="94" t="str">
        <f t="shared" si="190"/>
        <v xml:space="preserve"> </v>
      </c>
      <c r="V249" s="94" t="str">
        <f t="shared" si="191"/>
        <v xml:space="preserve"> </v>
      </c>
      <c r="W249" s="94" t="str">
        <f t="shared" si="192"/>
        <v xml:space="preserve"> </v>
      </c>
      <c r="X249" s="92">
        <f t="shared" si="121"/>
        <v>1.4664351851851852E-2</v>
      </c>
      <c r="Y249" s="81">
        <f t="shared" si="193"/>
        <v>1</v>
      </c>
      <c r="Z249" s="98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>
        <v>1.4664351851851852E-2</v>
      </c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  <c r="NN249" s="31"/>
      <c r="NO249" s="31"/>
      <c r="NP249" s="31"/>
      <c r="NQ249" s="31"/>
      <c r="NR249" s="31"/>
      <c r="NS249" s="31"/>
      <c r="NT249" s="31"/>
      <c r="NU249" s="31"/>
      <c r="NV249" s="31"/>
      <c r="NW249" s="31"/>
      <c r="NX249" s="31"/>
      <c r="NY249" s="31"/>
      <c r="NZ249" s="31"/>
      <c r="OA249" s="31"/>
      <c r="OB249" s="31"/>
      <c r="OC249" s="31"/>
      <c r="OD249" s="31"/>
      <c r="OE249" s="31"/>
      <c r="OF249" s="31"/>
      <c r="OG249" s="31"/>
      <c r="OH249" s="31"/>
      <c r="OI249" s="31"/>
      <c r="OJ249" s="31"/>
      <c r="OK249" s="31"/>
      <c r="OL249" s="31"/>
      <c r="OM249" s="31"/>
      <c r="ON249" s="31"/>
      <c r="OO249" s="31"/>
      <c r="OP249" s="31"/>
      <c r="OQ249" s="31"/>
      <c r="OR249" s="31"/>
      <c r="OS249" s="31"/>
      <c r="OT249" s="31"/>
      <c r="OU249" s="31"/>
      <c r="OV249" s="31"/>
      <c r="OW249" s="31"/>
      <c r="OX249" s="31"/>
      <c r="OY249" s="31"/>
      <c r="OZ249" s="31"/>
      <c r="PA249" s="31"/>
      <c r="PB249" s="31"/>
      <c r="PC249" s="31"/>
      <c r="PD249" s="31"/>
      <c r="PE249" s="31"/>
      <c r="PF249" s="31"/>
      <c r="PG249" s="31"/>
      <c r="PH249" s="31"/>
      <c r="PI249" s="31"/>
      <c r="PJ249" s="31"/>
      <c r="PK249" s="31"/>
      <c r="PL249" s="31"/>
      <c r="PM249" s="31"/>
      <c r="PN249" s="31"/>
      <c r="PO249" s="31"/>
      <c r="PP249" s="31"/>
      <c r="PQ249" s="31"/>
      <c r="PR249" s="31"/>
      <c r="PS249" s="31"/>
      <c r="PT249" s="31"/>
      <c r="PU249" s="31"/>
      <c r="PV249" s="31"/>
      <c r="PW249" s="31"/>
      <c r="PX249" s="31"/>
      <c r="PY249" s="31"/>
      <c r="PZ249" s="31"/>
      <c r="QA249" s="31"/>
      <c r="QB249" s="31"/>
      <c r="QC249" s="31"/>
      <c r="QD249" s="31"/>
      <c r="QE249" s="31"/>
      <c r="QF249" s="31"/>
      <c r="QG249" s="31"/>
      <c r="QH249" s="31"/>
      <c r="QI249" s="31"/>
      <c r="QJ249" s="31"/>
      <c r="QK249" s="31"/>
      <c r="QL249" s="31"/>
      <c r="QM249" s="31"/>
      <c r="QN249" s="31"/>
      <c r="QO249" s="31"/>
      <c r="QP249" s="31"/>
      <c r="QQ249" s="31"/>
      <c r="QR249" s="31"/>
      <c r="QS249" s="31"/>
      <c r="QT249" s="31"/>
      <c r="QU249" s="31"/>
      <c r="QV249" s="31"/>
      <c r="QW249" s="31"/>
      <c r="QX249" s="31"/>
      <c r="QY249" s="31"/>
    </row>
    <row r="250" spans="1:467" x14ac:dyDescent="0.2">
      <c r="A250" s="40" t="s">
        <v>246</v>
      </c>
      <c r="B250" s="103" t="s">
        <v>120</v>
      </c>
      <c r="C250" s="103"/>
      <c r="D250" s="103"/>
      <c r="E250" s="93" t="s">
        <v>126</v>
      </c>
      <c r="F250" s="94" t="str">
        <f t="shared" si="175"/>
        <v xml:space="preserve"> </v>
      </c>
      <c r="G250" s="94" t="str">
        <f t="shared" si="176"/>
        <v xml:space="preserve"> </v>
      </c>
      <c r="H250" s="94" t="str">
        <f t="shared" si="177"/>
        <v xml:space="preserve"> </v>
      </c>
      <c r="I250" s="94" t="str">
        <f t="shared" si="178"/>
        <v xml:space="preserve"> </v>
      </c>
      <c r="J250" s="94" t="str">
        <f t="shared" si="179"/>
        <v xml:space="preserve"> </v>
      </c>
      <c r="K250" s="94" t="str">
        <f t="shared" si="180"/>
        <v xml:space="preserve"> </v>
      </c>
      <c r="L250" s="94" t="str">
        <f t="shared" si="181"/>
        <v xml:space="preserve"> </v>
      </c>
      <c r="M250" s="94" t="str">
        <f t="shared" si="182"/>
        <v xml:space="preserve"> </v>
      </c>
      <c r="N250" s="94" t="str">
        <f t="shared" si="183"/>
        <v xml:space="preserve"> </v>
      </c>
      <c r="O250" s="94" t="str">
        <f t="shared" si="184"/>
        <v xml:space="preserve"> </v>
      </c>
      <c r="P250" s="94" t="str">
        <f t="shared" si="185"/>
        <v xml:space="preserve"> </v>
      </c>
      <c r="Q250" s="94" t="str">
        <f t="shared" si="186"/>
        <v xml:space="preserve"> </v>
      </c>
      <c r="R250" s="94" t="str">
        <f t="shared" si="187"/>
        <v xml:space="preserve"> </v>
      </c>
      <c r="S250" s="94" t="str">
        <f t="shared" si="188"/>
        <v xml:space="preserve"> </v>
      </c>
      <c r="T250" s="94" t="str">
        <f t="shared" si="189"/>
        <v xml:space="preserve"> </v>
      </c>
      <c r="U250" s="94" t="str">
        <f t="shared" si="190"/>
        <v xml:space="preserve"> </v>
      </c>
      <c r="V250" s="94">
        <f t="shared" si="191"/>
        <v>1.4699074074074074E-2</v>
      </c>
      <c r="W250" s="94" t="str">
        <f t="shared" si="192"/>
        <v xml:space="preserve"> </v>
      </c>
      <c r="X250" s="92">
        <f t="shared" si="121"/>
        <v>1.4699074074074074E-2</v>
      </c>
      <c r="Y250" s="81">
        <f t="shared" si="193"/>
        <v>1</v>
      </c>
      <c r="Z250" s="98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31"/>
      <c r="KL250" s="31"/>
      <c r="KM250" s="31"/>
      <c r="KN250" s="31"/>
      <c r="KO250" s="31"/>
      <c r="KP250" s="31"/>
      <c r="KQ250" s="31"/>
      <c r="KR250" s="31"/>
      <c r="KS250" s="31"/>
      <c r="KT250" s="31"/>
      <c r="KU250" s="31"/>
      <c r="KV250" s="31"/>
      <c r="KW250" s="31"/>
      <c r="KX250" s="31"/>
      <c r="KY250" s="31"/>
      <c r="KZ250" s="31"/>
      <c r="LA250" s="31"/>
      <c r="LB250" s="31"/>
      <c r="LC250" s="31"/>
      <c r="LD250" s="31"/>
      <c r="LE250" s="31"/>
      <c r="LF250" s="31"/>
      <c r="LG250" s="31"/>
      <c r="LH250" s="31"/>
      <c r="LI250" s="31"/>
      <c r="LJ250" s="31"/>
      <c r="LK250" s="31"/>
      <c r="LL250" s="31"/>
      <c r="LM250" s="31"/>
      <c r="LN250" s="31"/>
      <c r="LO250" s="31"/>
      <c r="LP250" s="31"/>
      <c r="LQ250" s="31"/>
      <c r="LR250" s="31"/>
      <c r="LS250" s="31"/>
      <c r="LT250" s="31"/>
      <c r="LU250" s="31"/>
      <c r="LV250" s="31"/>
      <c r="LW250" s="31"/>
      <c r="LX250" s="31"/>
      <c r="LY250" s="31"/>
      <c r="LZ250" s="31"/>
      <c r="MA250" s="31"/>
      <c r="MB250" s="31"/>
      <c r="MC250" s="31"/>
      <c r="MD250" s="31"/>
      <c r="ME250" s="31"/>
      <c r="MF250" s="31"/>
      <c r="MG250" s="31"/>
      <c r="MH250" s="31"/>
      <c r="MI250" s="31"/>
      <c r="MJ250" s="31"/>
      <c r="MK250" s="31"/>
      <c r="ML250" s="31"/>
      <c r="MM250" s="31"/>
      <c r="MN250" s="31"/>
      <c r="MO250" s="31"/>
      <c r="MP250" s="31"/>
      <c r="MQ250" s="31"/>
      <c r="MR250" s="31"/>
      <c r="MS250" s="31"/>
      <c r="MT250" s="31"/>
      <c r="MU250" s="31"/>
      <c r="MV250" s="31"/>
      <c r="MW250" s="31"/>
      <c r="MX250" s="31"/>
      <c r="MY250" s="31"/>
      <c r="MZ250" s="31"/>
      <c r="NA250" s="31"/>
      <c r="NB250" s="31"/>
      <c r="NC250" s="31"/>
      <c r="ND250" s="31"/>
      <c r="NE250" s="31"/>
      <c r="NF250" s="31"/>
      <c r="NG250" s="31"/>
      <c r="NH250" s="31"/>
      <c r="NI250" s="31"/>
      <c r="NJ250" s="31"/>
      <c r="NK250" s="31"/>
      <c r="NL250" s="31"/>
      <c r="NM250" s="31"/>
      <c r="NN250" s="31"/>
      <c r="NO250" s="31"/>
      <c r="NP250" s="31"/>
      <c r="NQ250" s="31"/>
      <c r="NR250" s="31"/>
      <c r="NS250" s="31"/>
      <c r="NT250" s="31"/>
      <c r="NU250" s="31"/>
      <c r="NV250" s="31"/>
      <c r="NW250" s="31"/>
      <c r="NX250" s="31"/>
      <c r="NY250" s="31"/>
      <c r="NZ250" s="31"/>
      <c r="OA250" s="31"/>
      <c r="OB250" s="31"/>
      <c r="OC250" s="31"/>
      <c r="OD250" s="31"/>
      <c r="OE250" s="31"/>
      <c r="OF250" s="31"/>
      <c r="OG250" s="31"/>
      <c r="OH250" s="31"/>
      <c r="OI250" s="31"/>
      <c r="OJ250" s="31"/>
      <c r="OK250" s="31"/>
      <c r="OL250" s="31"/>
      <c r="OM250" s="31"/>
      <c r="ON250" s="31"/>
      <c r="OO250" s="31"/>
      <c r="OP250" s="31"/>
      <c r="OQ250" s="31"/>
      <c r="OR250" s="31"/>
      <c r="OS250" s="31"/>
      <c r="OT250" s="31"/>
      <c r="OU250" s="31"/>
      <c r="OV250" s="31"/>
      <c r="OW250" s="31"/>
      <c r="OX250" s="31"/>
      <c r="OY250" s="31"/>
      <c r="OZ250" s="31"/>
      <c r="PA250" s="31"/>
      <c r="PB250" s="31"/>
      <c r="PC250" s="31"/>
      <c r="PD250" s="31"/>
      <c r="PE250" s="31"/>
      <c r="PF250" s="31"/>
      <c r="PG250" s="31"/>
      <c r="PH250" s="31"/>
      <c r="PI250" s="31"/>
      <c r="PJ250" s="31"/>
      <c r="PK250" s="31"/>
      <c r="PL250" s="31">
        <v>1.4699074074074074E-2</v>
      </c>
      <c r="PM250" s="31"/>
      <c r="PN250" s="31"/>
      <c r="PO250" s="31"/>
      <c r="PP250" s="31"/>
      <c r="PQ250" s="31"/>
      <c r="PR250" s="31"/>
      <c r="PS250" s="31"/>
      <c r="PT250" s="31"/>
      <c r="PU250" s="31"/>
      <c r="PV250" s="31"/>
      <c r="PW250" s="31"/>
      <c r="PX250" s="31"/>
      <c r="PY250" s="31"/>
      <c r="PZ250" s="31"/>
      <c r="QA250" s="31"/>
      <c r="QB250" s="31"/>
      <c r="QC250" s="31"/>
      <c r="QD250" s="31"/>
      <c r="QE250" s="31"/>
      <c r="QF250" s="31"/>
      <c r="QG250" s="31"/>
      <c r="QH250" s="31"/>
      <c r="QI250" s="31"/>
      <c r="QJ250" s="31"/>
      <c r="QK250" s="31"/>
      <c r="QL250" s="31"/>
      <c r="QM250" s="31"/>
      <c r="QN250" s="31"/>
      <c r="QO250" s="31"/>
      <c r="QP250" s="31"/>
      <c r="QQ250" s="31"/>
      <c r="QR250" s="31"/>
      <c r="QS250" s="31"/>
      <c r="QT250" s="31"/>
      <c r="QU250" s="31"/>
      <c r="QV250" s="31"/>
      <c r="QW250" s="31"/>
      <c r="QX250" s="31"/>
      <c r="QY250" s="31"/>
    </row>
    <row r="251" spans="1:467" x14ac:dyDescent="0.2">
      <c r="A251" s="40" t="s">
        <v>132</v>
      </c>
      <c r="B251" s="103" t="s">
        <v>231</v>
      </c>
      <c r="C251" s="103"/>
      <c r="D251" s="103"/>
      <c r="E251" s="93" t="s">
        <v>126</v>
      </c>
      <c r="F251" s="94" t="str">
        <f t="shared" si="175"/>
        <v xml:space="preserve"> </v>
      </c>
      <c r="G251" s="94" t="str">
        <f t="shared" si="176"/>
        <v xml:space="preserve"> </v>
      </c>
      <c r="H251" s="94" t="str">
        <f t="shared" si="177"/>
        <v xml:space="preserve"> </v>
      </c>
      <c r="I251" s="94" t="str">
        <f t="shared" si="178"/>
        <v xml:space="preserve"> </v>
      </c>
      <c r="J251" s="94" t="str">
        <f t="shared" si="179"/>
        <v xml:space="preserve"> </v>
      </c>
      <c r="K251" s="94" t="str">
        <f t="shared" si="180"/>
        <v xml:space="preserve"> </v>
      </c>
      <c r="L251" s="94" t="str">
        <f t="shared" si="181"/>
        <v xml:space="preserve"> </v>
      </c>
      <c r="M251" s="94" t="str">
        <f t="shared" si="182"/>
        <v xml:space="preserve"> </v>
      </c>
      <c r="N251" s="94" t="str">
        <f t="shared" si="183"/>
        <v xml:space="preserve"> </v>
      </c>
      <c r="O251" s="94" t="str">
        <f t="shared" si="184"/>
        <v xml:space="preserve"> </v>
      </c>
      <c r="P251" s="94" t="str">
        <f t="shared" si="185"/>
        <v xml:space="preserve"> </v>
      </c>
      <c r="Q251" s="94" t="str">
        <f t="shared" si="186"/>
        <v xml:space="preserve"> </v>
      </c>
      <c r="R251" s="94" t="str">
        <f t="shared" si="187"/>
        <v xml:space="preserve"> </v>
      </c>
      <c r="S251" s="94" t="str">
        <f t="shared" si="188"/>
        <v xml:space="preserve"> </v>
      </c>
      <c r="T251" s="94" t="str">
        <f t="shared" si="189"/>
        <v xml:space="preserve"> </v>
      </c>
      <c r="U251" s="94" t="str">
        <f t="shared" si="190"/>
        <v xml:space="preserve"> </v>
      </c>
      <c r="V251" s="94">
        <f t="shared" si="191"/>
        <v>1.4710648148148148E-2</v>
      </c>
      <c r="W251" s="94" t="str">
        <f t="shared" si="192"/>
        <v xml:space="preserve"> </v>
      </c>
      <c r="X251" s="92">
        <f t="shared" si="121"/>
        <v>1.4710648148148148E-2</v>
      </c>
      <c r="Y251" s="81">
        <f t="shared" si="193"/>
        <v>2</v>
      </c>
      <c r="Z251" s="98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  <c r="OP251" s="31"/>
      <c r="OQ251" s="31"/>
      <c r="OR251" s="31"/>
      <c r="OS251" s="31"/>
      <c r="OT251" s="31"/>
      <c r="OU251" s="31"/>
      <c r="OV251" s="31"/>
      <c r="OW251" s="31"/>
      <c r="OX251" s="31"/>
      <c r="OY251" s="31"/>
      <c r="OZ251" s="31"/>
      <c r="PA251" s="31"/>
      <c r="PB251" s="31"/>
      <c r="PC251" s="31"/>
      <c r="PD251" s="31">
        <v>1.4710648148148148E-2</v>
      </c>
      <c r="PE251" s="31"/>
      <c r="PF251" s="31"/>
      <c r="PG251" s="31"/>
      <c r="PH251" s="31"/>
      <c r="PI251" s="31"/>
      <c r="PJ251" s="31"/>
      <c r="PK251" s="31"/>
      <c r="PL251" s="31">
        <v>1.4710648148148148E-2</v>
      </c>
      <c r="PM251" s="31"/>
      <c r="PN251" s="31"/>
      <c r="PO251" s="31"/>
      <c r="PP251" s="31"/>
      <c r="PQ251" s="31"/>
      <c r="PR251" s="31"/>
      <c r="PS251" s="31"/>
      <c r="PT251" s="31"/>
      <c r="PU251" s="31"/>
      <c r="PV251" s="31"/>
      <c r="PW251" s="31"/>
      <c r="PX251" s="31"/>
      <c r="PY251" s="31"/>
      <c r="PZ251" s="31"/>
      <c r="QA251" s="31"/>
      <c r="QB251" s="31"/>
      <c r="QC251" s="31"/>
      <c r="QD251" s="31"/>
      <c r="QE251" s="31"/>
      <c r="QF251" s="31"/>
      <c r="QG251" s="31"/>
      <c r="QH251" s="31"/>
      <c r="QI251" s="31"/>
      <c r="QJ251" s="31"/>
      <c r="QK251" s="31"/>
      <c r="QL251" s="31"/>
      <c r="QM251" s="31"/>
      <c r="QN251" s="31"/>
      <c r="QO251" s="31"/>
      <c r="QP251" s="31"/>
      <c r="QQ251" s="31"/>
      <c r="QR251" s="31"/>
      <c r="QS251" s="31"/>
      <c r="QT251" s="31"/>
      <c r="QU251" s="31"/>
      <c r="QV251" s="31"/>
      <c r="QW251" s="31"/>
      <c r="QX251" s="31"/>
      <c r="QY251" s="31"/>
    </row>
    <row r="252" spans="1:467" x14ac:dyDescent="0.2">
      <c r="A252" s="79" t="s">
        <v>52</v>
      </c>
      <c r="B252" s="103" t="s">
        <v>9</v>
      </c>
      <c r="C252" s="103"/>
      <c r="D252" s="103"/>
      <c r="E252" s="93" t="s">
        <v>126</v>
      </c>
      <c r="F252" s="94" t="str">
        <f t="shared" ref="F252:F280" si="194">IF(ISERROR(AVERAGE(AA252:AF252))," ",AVERAGE(AA252:AF252))</f>
        <v xml:space="preserve"> </v>
      </c>
      <c r="G252" s="94" t="str">
        <f t="shared" ref="G252:G280" si="195">IF(ISERROR(AVERAGE(AG252:AY252))," ",AVERAGE(AG252:AY252))</f>
        <v xml:space="preserve"> </v>
      </c>
      <c r="H252" s="94" t="str">
        <f t="shared" ref="H252:H280" si="196">IF(ISERROR(AVERAGE(BA252:BZ252))," ",AVERAGE(BA252:BZ252))</f>
        <v xml:space="preserve"> </v>
      </c>
      <c r="I252" s="94" t="str">
        <f t="shared" ref="I252:I280" si="197">IF(ISERROR(AVERAGE(CA252:CP252))," ",AVERAGE(CA252:CP252))</f>
        <v xml:space="preserve"> </v>
      </c>
      <c r="J252" s="94" t="str">
        <f t="shared" ref="J252:J280" si="198">IF(ISERROR(AVERAGE(CS252:DO252))," ",AVERAGE(CS252:DO252))</f>
        <v xml:space="preserve"> </v>
      </c>
      <c r="K252" s="94" t="str">
        <f t="shared" ref="K252:K280" si="199">IF(ISERROR(AVERAGE(DP252:EM252))," ",AVERAGE(DP252:EM252))</f>
        <v xml:space="preserve"> </v>
      </c>
      <c r="L252" s="94" t="str">
        <f t="shared" ref="L252:L280" si="200">IF(ISERROR(AVERAGE(EN252:FI252))," ",AVERAGE(EN252:FI252))</f>
        <v xml:space="preserve"> </v>
      </c>
      <c r="M252" s="94" t="str">
        <f t="shared" ref="M252:M280" si="201">IF(ISERROR(AVERAGE(FJ252:GI252))," ",AVERAGE(FJ252:GI252))</f>
        <v xml:space="preserve"> </v>
      </c>
      <c r="N252" s="94">
        <f t="shared" ref="N252:N280" si="202">IF(ISERROR(AVERAGE(GJ252:HI252))," ",AVERAGE(GJ252:HI252))</f>
        <v>1.4780092592592595E-2</v>
      </c>
      <c r="O252" s="94" t="str">
        <f t="shared" ref="O252:O280" si="203">IF(ISERROR(AVERAGE(HJ252:II252))," ",AVERAGE(HJ252:II252))</f>
        <v xml:space="preserve"> </v>
      </c>
      <c r="P252" s="94" t="str">
        <f t="shared" ref="P252:P280" si="204">IF(ISERROR(AVERAGE(IJ252:JG252))," ",AVERAGE(IJ252:JG252))</f>
        <v xml:space="preserve"> </v>
      </c>
      <c r="Q252" s="94" t="str">
        <f t="shared" ref="Q252:Q280" si="205">IF(ISERROR(AVERAGE(JI252:KK252))," ",AVERAGE(JI252:KK252))</f>
        <v xml:space="preserve"> </v>
      </c>
      <c r="R252" s="94">
        <f t="shared" ref="R252:R280" si="206">IF(ISERROR(AVERAGE(KL252:LJ252))," ",AVERAGE(KL252:LJ252))</f>
        <v>1.5023148148148148E-2</v>
      </c>
      <c r="S252" s="94" t="str">
        <f t="shared" ref="S252:S280" si="207">IF(ISERROR(AVERAGE(LK252:MM252))," ",AVERAGE(LK252:MM252))</f>
        <v xml:space="preserve"> </v>
      </c>
      <c r="T252" s="94" t="str">
        <f t="shared" ref="T252:T280" si="208">IF(ISERROR(AVERAGE(MM252:NN252))," ",AVERAGE(MM252:NN252))</f>
        <v xml:space="preserve"> </v>
      </c>
      <c r="U252" s="94" t="str">
        <f t="shared" ref="U252:U280" si="209">IF(ISERROR(AVERAGE(NQ252:OT252))," ",AVERAGE(NQ252:OT252))</f>
        <v xml:space="preserve"> </v>
      </c>
      <c r="V252" s="94" t="str">
        <f t="shared" ref="V252:V280" si="210">IF(ISERROR(AVERAGE(OU252:PV252))," ",AVERAGE(OU252:PV252))</f>
        <v xml:space="preserve"> </v>
      </c>
      <c r="W252" s="94" t="str">
        <f t="shared" ref="W252:W280" si="211">IF(ISERROR(AVERAGE(PW252:QY252))," ",AVERAGE(PW252:QY252))</f>
        <v xml:space="preserve"> </v>
      </c>
      <c r="X252" s="92">
        <f t="shared" si="121"/>
        <v>1.4780092592592595E-2</v>
      </c>
      <c r="Y252" s="81">
        <f t="shared" ref="Y252:Y280" si="212">COUNTA(AA252:AJP252)</f>
        <v>2</v>
      </c>
      <c r="Z252" s="98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>
        <v>1.4780092592592595E-2</v>
      </c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1"/>
      <c r="KK252" s="31"/>
      <c r="KL252" s="31"/>
      <c r="KM252" s="31"/>
      <c r="KN252" s="31"/>
      <c r="KO252" s="31"/>
      <c r="KP252" s="31"/>
      <c r="KQ252" s="31"/>
      <c r="KR252" s="31"/>
      <c r="KS252" s="31"/>
      <c r="KT252" s="31"/>
      <c r="KU252" s="31"/>
      <c r="KV252" s="31"/>
      <c r="KW252" s="31">
        <v>1.5023148148148148E-2</v>
      </c>
      <c r="KX252" s="31"/>
      <c r="KY252" s="31"/>
      <c r="KZ252" s="31"/>
      <c r="LA252" s="31"/>
      <c r="LB252" s="31"/>
      <c r="LC252" s="31"/>
      <c r="LD252" s="31"/>
      <c r="LE252" s="31"/>
      <c r="LF252" s="31"/>
      <c r="LG252" s="31"/>
      <c r="LH252" s="31"/>
      <c r="LI252" s="31"/>
      <c r="LJ252" s="31"/>
      <c r="LK252" s="31"/>
      <c r="LL252" s="31"/>
      <c r="LM252" s="31"/>
      <c r="LN252" s="31"/>
      <c r="LO252" s="31"/>
      <c r="LP252" s="31"/>
      <c r="LQ252" s="31"/>
      <c r="LR252" s="31"/>
      <c r="LS252" s="31"/>
      <c r="LT252" s="31"/>
      <c r="LU252" s="31"/>
      <c r="LV252" s="31"/>
      <c r="LW252" s="31"/>
      <c r="LX252" s="31"/>
      <c r="LY252" s="31"/>
      <c r="LZ252" s="31"/>
      <c r="MA252" s="31"/>
      <c r="MB252" s="31"/>
      <c r="MC252" s="31"/>
      <c r="MD252" s="31"/>
      <c r="ME252" s="31"/>
      <c r="MF252" s="31"/>
      <c r="MG252" s="31"/>
      <c r="MH252" s="31"/>
      <c r="MI252" s="31"/>
      <c r="MJ252" s="31"/>
      <c r="MK252" s="31"/>
      <c r="ML252" s="31"/>
      <c r="MM252" s="31"/>
      <c r="MN252" s="31"/>
      <c r="MO252" s="31"/>
      <c r="MP252" s="31"/>
      <c r="MQ252" s="31"/>
      <c r="MR252" s="31"/>
      <c r="MS252" s="31"/>
      <c r="MT252" s="31"/>
      <c r="MU252" s="31"/>
      <c r="MV252" s="31"/>
      <c r="MW252" s="31"/>
      <c r="MX252" s="31"/>
      <c r="MY252" s="31"/>
      <c r="MZ252" s="31"/>
      <c r="NA252" s="31"/>
      <c r="NB252" s="31"/>
      <c r="NC252" s="31"/>
      <c r="ND252" s="31"/>
      <c r="NE252" s="31"/>
      <c r="NF252" s="31"/>
      <c r="NG252" s="31"/>
      <c r="NH252" s="31"/>
      <c r="NI252" s="31"/>
      <c r="NJ252" s="31"/>
      <c r="NK252" s="31"/>
      <c r="NL252" s="31"/>
      <c r="NM252" s="31"/>
      <c r="NN252" s="31"/>
      <c r="NO252" s="31"/>
      <c r="NP252" s="31"/>
      <c r="NQ252" s="31"/>
      <c r="NR252" s="31"/>
      <c r="NS252" s="31"/>
      <c r="NT252" s="31"/>
      <c r="NU252" s="31"/>
      <c r="NV252" s="31"/>
      <c r="NW252" s="31"/>
      <c r="NX252" s="31"/>
      <c r="NY252" s="31"/>
      <c r="NZ252" s="31"/>
      <c r="OA252" s="31"/>
      <c r="OB252" s="31"/>
      <c r="OC252" s="31"/>
      <c r="OD252" s="31"/>
      <c r="OE252" s="31"/>
      <c r="OF252" s="31"/>
      <c r="OG252" s="31"/>
      <c r="OH252" s="31"/>
      <c r="OI252" s="31"/>
      <c r="OJ252" s="31"/>
      <c r="OK252" s="31"/>
      <c r="OL252" s="31"/>
      <c r="OM252" s="31"/>
      <c r="ON252" s="31"/>
      <c r="OO252" s="31"/>
      <c r="OP252" s="31"/>
      <c r="OQ252" s="31"/>
      <c r="OR252" s="31"/>
      <c r="OS252" s="31"/>
      <c r="OT252" s="31"/>
      <c r="OU252" s="31"/>
      <c r="OV252" s="31"/>
      <c r="OW252" s="31"/>
      <c r="OX252" s="31"/>
      <c r="OY252" s="31"/>
      <c r="OZ252" s="31"/>
      <c r="PA252" s="31"/>
      <c r="PB252" s="31"/>
      <c r="PC252" s="31"/>
      <c r="PD252" s="31"/>
      <c r="PE252" s="31"/>
      <c r="PF252" s="31"/>
      <c r="PG252" s="31"/>
      <c r="PH252" s="31"/>
      <c r="PI252" s="31"/>
      <c r="PJ252" s="31"/>
      <c r="PK252" s="31"/>
      <c r="PL252" s="31"/>
      <c r="PM252" s="31"/>
      <c r="PN252" s="31"/>
      <c r="PO252" s="31"/>
      <c r="PP252" s="31"/>
      <c r="PQ252" s="31"/>
      <c r="PR252" s="31"/>
      <c r="PS252" s="31"/>
      <c r="PT252" s="31"/>
      <c r="PU252" s="31"/>
      <c r="PV252" s="31"/>
      <c r="PW252" s="31"/>
      <c r="PX252" s="31"/>
      <c r="PY252" s="31"/>
      <c r="PZ252" s="31"/>
      <c r="QA252" s="31"/>
      <c r="QB252" s="31"/>
      <c r="QC252" s="31"/>
      <c r="QD252" s="31"/>
      <c r="QE252" s="31"/>
      <c r="QF252" s="31"/>
      <c r="QG252" s="31"/>
      <c r="QH252" s="31"/>
      <c r="QI252" s="31"/>
      <c r="QJ252" s="31"/>
      <c r="QK252" s="31"/>
      <c r="QL252" s="31"/>
      <c r="QM252" s="31"/>
      <c r="QN252" s="31"/>
      <c r="QO252" s="31"/>
      <c r="QP252" s="31"/>
      <c r="QQ252" s="31"/>
      <c r="QR252" s="31"/>
      <c r="QS252" s="31"/>
      <c r="QT252" s="31"/>
      <c r="QU252" s="31"/>
      <c r="QV252" s="31"/>
      <c r="QW252" s="31"/>
      <c r="QX252" s="31"/>
      <c r="QY252" s="31"/>
    </row>
    <row r="253" spans="1:467" x14ac:dyDescent="0.2">
      <c r="A253" s="79" t="s">
        <v>83</v>
      </c>
      <c r="B253" s="103" t="s">
        <v>122</v>
      </c>
      <c r="C253" s="103"/>
      <c r="D253" s="103"/>
      <c r="E253" s="93" t="s">
        <v>126</v>
      </c>
      <c r="F253" s="94" t="str">
        <f t="shared" si="194"/>
        <v xml:space="preserve"> </v>
      </c>
      <c r="G253" s="94" t="str">
        <f t="shared" si="195"/>
        <v xml:space="preserve"> </v>
      </c>
      <c r="H253" s="94" t="str">
        <f t="shared" si="196"/>
        <v xml:space="preserve"> </v>
      </c>
      <c r="I253" s="94" t="str">
        <f t="shared" si="197"/>
        <v xml:space="preserve"> </v>
      </c>
      <c r="J253" s="94" t="str">
        <f t="shared" si="198"/>
        <v xml:space="preserve"> </v>
      </c>
      <c r="K253" s="94" t="str">
        <f t="shared" si="199"/>
        <v xml:space="preserve"> </v>
      </c>
      <c r="L253" s="94" t="str">
        <f t="shared" si="200"/>
        <v xml:space="preserve"> </v>
      </c>
      <c r="M253" s="94" t="str">
        <f t="shared" si="201"/>
        <v xml:space="preserve"> </v>
      </c>
      <c r="N253" s="94">
        <f t="shared" si="202"/>
        <v>1.5258487654320987E-2</v>
      </c>
      <c r="O253" s="94">
        <f t="shared" si="203"/>
        <v>1.5335648148148147E-2</v>
      </c>
      <c r="P253" s="94" t="str">
        <f t="shared" si="204"/>
        <v xml:space="preserve"> </v>
      </c>
      <c r="Q253" s="94" t="str">
        <f t="shared" si="205"/>
        <v xml:space="preserve"> </v>
      </c>
      <c r="R253" s="94" t="str">
        <f t="shared" si="206"/>
        <v xml:space="preserve"> </v>
      </c>
      <c r="S253" s="94" t="str">
        <f t="shared" si="207"/>
        <v xml:space="preserve"> </v>
      </c>
      <c r="T253" s="94" t="str">
        <f t="shared" si="208"/>
        <v xml:space="preserve"> </v>
      </c>
      <c r="U253" s="94" t="str">
        <f t="shared" si="209"/>
        <v xml:space="preserve"> </v>
      </c>
      <c r="V253" s="94" t="str">
        <f t="shared" si="210"/>
        <v xml:space="preserve"> </v>
      </c>
      <c r="W253" s="94" t="str">
        <f t="shared" si="211"/>
        <v xml:space="preserve"> </v>
      </c>
      <c r="X253" s="92">
        <f t="shared" si="121"/>
        <v>1.4895833333333332E-2</v>
      </c>
      <c r="Y253" s="81">
        <f t="shared" si="212"/>
        <v>7</v>
      </c>
      <c r="Z253" s="98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>
        <v>1.5104166666666667E-2</v>
      </c>
      <c r="HC253" s="31">
        <v>1.5682870370370371E-2</v>
      </c>
      <c r="HD253" s="31">
        <v>1.5196759259259259E-2</v>
      </c>
      <c r="HE253" s="31">
        <v>1.525462962962963E-2</v>
      </c>
      <c r="HF253" s="31">
        <v>1.4895833333333332E-2</v>
      </c>
      <c r="HG253" s="31"/>
      <c r="HH253" s="31"/>
      <c r="HI253" s="31">
        <v>1.5416666666666667E-2</v>
      </c>
      <c r="HJ253" s="31"/>
      <c r="HK253" s="31"/>
      <c r="HL253" s="31"/>
      <c r="HM253" s="31"/>
      <c r="HN253" s="31"/>
      <c r="HO253" s="31"/>
      <c r="HP253" s="31"/>
      <c r="HQ253" s="31">
        <v>1.5335648148148147E-2</v>
      </c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  <c r="JD253" s="31"/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1"/>
      <c r="KK253" s="31"/>
      <c r="KL253" s="31"/>
      <c r="KM253" s="31"/>
      <c r="KN253" s="31"/>
      <c r="KO253" s="31"/>
      <c r="KP253" s="31"/>
      <c r="KQ253" s="31"/>
      <c r="KR253" s="31"/>
      <c r="KS253" s="31"/>
      <c r="KT253" s="31"/>
      <c r="KU253" s="31"/>
      <c r="KV253" s="31"/>
      <c r="KW253" s="31"/>
      <c r="KX253" s="31"/>
      <c r="KY253" s="31"/>
      <c r="KZ253" s="31"/>
      <c r="LA253" s="31"/>
      <c r="LB253" s="31"/>
      <c r="LC253" s="31"/>
      <c r="LD253" s="31"/>
      <c r="LE253" s="31"/>
      <c r="LF253" s="31"/>
      <c r="LG253" s="31"/>
      <c r="LH253" s="31"/>
      <c r="LI253" s="31"/>
      <c r="LJ253" s="31"/>
      <c r="LK253" s="31"/>
      <c r="LL253" s="31"/>
      <c r="LM253" s="31"/>
      <c r="LN253" s="31"/>
      <c r="LO253" s="31"/>
      <c r="LP253" s="31"/>
      <c r="LQ253" s="31"/>
      <c r="LR253" s="31"/>
      <c r="LS253" s="31"/>
      <c r="LT253" s="31"/>
      <c r="LU253" s="31"/>
      <c r="LV253" s="31"/>
      <c r="LW253" s="31"/>
      <c r="LX253" s="31"/>
      <c r="LY253" s="31"/>
      <c r="LZ253" s="31"/>
      <c r="MA253" s="31"/>
      <c r="MB253" s="31"/>
      <c r="MC253" s="31"/>
      <c r="MD253" s="31"/>
      <c r="ME253" s="31"/>
      <c r="MF253" s="31"/>
      <c r="MG253" s="31"/>
      <c r="MH253" s="31"/>
      <c r="MI253" s="31"/>
      <c r="MJ253" s="31"/>
      <c r="MK253" s="31"/>
      <c r="ML253" s="31"/>
      <c r="MM253" s="31"/>
      <c r="MN253" s="31"/>
      <c r="MO253" s="31"/>
      <c r="MP253" s="31"/>
      <c r="MQ253" s="31"/>
      <c r="MR253" s="31"/>
      <c r="MS253" s="31"/>
      <c r="MT253" s="31"/>
      <c r="MU253" s="31"/>
      <c r="MV253" s="31"/>
      <c r="MW253" s="31"/>
      <c r="MX253" s="31"/>
      <c r="MY253" s="31"/>
      <c r="MZ253" s="31"/>
      <c r="NA253" s="31"/>
      <c r="NB253" s="31"/>
      <c r="NC253" s="31"/>
      <c r="ND253" s="31"/>
      <c r="NE253" s="31"/>
      <c r="NF253" s="31"/>
      <c r="NG253" s="31"/>
      <c r="NH253" s="31"/>
      <c r="NI253" s="31"/>
      <c r="NJ253" s="31"/>
      <c r="NK253" s="31"/>
      <c r="NL253" s="31"/>
      <c r="NM253" s="31"/>
      <c r="NN253" s="31"/>
      <c r="NO253" s="31"/>
      <c r="NP253" s="31"/>
      <c r="NQ253" s="31"/>
      <c r="NR253" s="31"/>
      <c r="NS253" s="31"/>
      <c r="NT253" s="31"/>
      <c r="NU253" s="31"/>
      <c r="NV253" s="31"/>
      <c r="NW253" s="31"/>
      <c r="NX253" s="31"/>
      <c r="NY253" s="31"/>
      <c r="NZ253" s="31"/>
      <c r="OA253" s="31"/>
      <c r="OB253" s="31"/>
      <c r="OC253" s="31"/>
      <c r="OD253" s="31"/>
      <c r="OE253" s="31"/>
      <c r="OF253" s="31"/>
      <c r="OG253" s="31"/>
      <c r="OH253" s="31"/>
      <c r="OI253" s="31"/>
      <c r="OJ253" s="31"/>
      <c r="OK253" s="31"/>
      <c r="OL253" s="31"/>
      <c r="OM253" s="31"/>
      <c r="ON253" s="31"/>
      <c r="OO253" s="31"/>
      <c r="OP253" s="31"/>
      <c r="OQ253" s="31"/>
      <c r="OR253" s="31"/>
      <c r="OS253" s="31"/>
      <c r="OT253" s="31"/>
      <c r="OU253" s="31"/>
      <c r="OV253" s="31"/>
      <c r="OW253" s="31"/>
      <c r="OX253" s="31"/>
      <c r="OY253" s="31"/>
      <c r="OZ253" s="31"/>
      <c r="PA253" s="31"/>
      <c r="PB253" s="31"/>
      <c r="PC253" s="31"/>
      <c r="PD253" s="31"/>
      <c r="PE253" s="31"/>
      <c r="PF253" s="31"/>
      <c r="PG253" s="31"/>
      <c r="PH253" s="31"/>
      <c r="PI253" s="31"/>
      <c r="PJ253" s="31"/>
      <c r="PK253" s="31"/>
      <c r="PL253" s="31"/>
      <c r="PM253" s="31"/>
      <c r="PN253" s="31"/>
      <c r="PO253" s="31"/>
      <c r="PP253" s="31"/>
      <c r="PQ253" s="31"/>
      <c r="PR253" s="31"/>
      <c r="PS253" s="31"/>
      <c r="PT253" s="31"/>
      <c r="PU253" s="31"/>
      <c r="PV253" s="31"/>
      <c r="PW253" s="31"/>
      <c r="PX253" s="31"/>
      <c r="PY253" s="31"/>
      <c r="PZ253" s="31"/>
      <c r="QA253" s="31"/>
      <c r="QB253" s="31"/>
      <c r="QC253" s="31"/>
      <c r="QD253" s="31"/>
      <c r="QE253" s="31"/>
      <c r="QF253" s="31"/>
      <c r="QG253" s="31"/>
      <c r="QH253" s="31"/>
      <c r="QI253" s="31"/>
      <c r="QJ253" s="31"/>
      <c r="QK253" s="31"/>
      <c r="QL253" s="31"/>
      <c r="QM253" s="31"/>
      <c r="QN253" s="31"/>
      <c r="QO253" s="31"/>
      <c r="QP253" s="31"/>
      <c r="QQ253" s="31"/>
      <c r="QR253" s="31"/>
      <c r="QS253" s="31"/>
      <c r="QT253" s="31"/>
      <c r="QU253" s="31"/>
      <c r="QV253" s="31"/>
      <c r="QW253" s="31"/>
      <c r="QX253" s="31"/>
      <c r="QY253" s="31"/>
    </row>
    <row r="254" spans="1:467" x14ac:dyDescent="0.2">
      <c r="A254" s="40" t="s">
        <v>112</v>
      </c>
      <c r="B254" s="103" t="s">
        <v>122</v>
      </c>
      <c r="C254" s="103"/>
      <c r="D254" s="103"/>
      <c r="E254" s="93" t="s">
        <v>126</v>
      </c>
      <c r="F254" s="94" t="str">
        <f t="shared" si="194"/>
        <v xml:space="preserve"> </v>
      </c>
      <c r="G254" s="94" t="str">
        <f t="shared" si="195"/>
        <v xml:space="preserve"> </v>
      </c>
      <c r="H254" s="94" t="str">
        <f t="shared" si="196"/>
        <v xml:space="preserve"> </v>
      </c>
      <c r="I254" s="94" t="str">
        <f t="shared" si="197"/>
        <v xml:space="preserve"> </v>
      </c>
      <c r="J254" s="94" t="str">
        <f t="shared" si="198"/>
        <v xml:space="preserve"> </v>
      </c>
      <c r="K254" s="94" t="str">
        <f t="shared" si="199"/>
        <v xml:space="preserve"> </v>
      </c>
      <c r="L254" s="94" t="str">
        <f t="shared" si="200"/>
        <v xml:space="preserve"> </v>
      </c>
      <c r="M254" s="94" t="str">
        <f t="shared" si="201"/>
        <v xml:space="preserve"> </v>
      </c>
      <c r="N254" s="94" t="str">
        <f t="shared" si="202"/>
        <v xml:space="preserve"> </v>
      </c>
      <c r="O254" s="94" t="str">
        <f t="shared" si="203"/>
        <v xml:space="preserve"> </v>
      </c>
      <c r="P254" s="94" t="str">
        <f t="shared" si="204"/>
        <v xml:space="preserve"> </v>
      </c>
      <c r="Q254" s="94" t="str">
        <f t="shared" si="205"/>
        <v xml:space="preserve"> </v>
      </c>
      <c r="R254" s="94" t="str">
        <f t="shared" si="206"/>
        <v xml:space="preserve"> </v>
      </c>
      <c r="S254" s="94" t="str">
        <f t="shared" si="207"/>
        <v xml:space="preserve"> </v>
      </c>
      <c r="T254" s="94" t="str">
        <f t="shared" si="208"/>
        <v xml:space="preserve"> </v>
      </c>
      <c r="U254" s="94" t="str">
        <f t="shared" si="209"/>
        <v xml:space="preserve"> </v>
      </c>
      <c r="V254" s="94">
        <f t="shared" si="210"/>
        <v>1.5104166666666667E-2</v>
      </c>
      <c r="W254" s="94" t="str">
        <f t="shared" si="211"/>
        <v xml:space="preserve"> </v>
      </c>
      <c r="X254" s="92">
        <f t="shared" si="121"/>
        <v>1.4918981481481483E-2</v>
      </c>
      <c r="Y254" s="81">
        <f t="shared" si="212"/>
        <v>2</v>
      </c>
      <c r="Z254" s="98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1"/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31"/>
      <c r="KD254" s="31"/>
      <c r="KE254" s="31"/>
      <c r="KF254" s="31"/>
      <c r="KG254" s="31"/>
      <c r="KH254" s="31"/>
      <c r="KI254" s="31"/>
      <c r="KJ254" s="31"/>
      <c r="KK254" s="31"/>
      <c r="KL254" s="31"/>
      <c r="KM254" s="31"/>
      <c r="KN254" s="31"/>
      <c r="KO254" s="31"/>
      <c r="KP254" s="31"/>
      <c r="KQ254" s="31"/>
      <c r="KR254" s="31"/>
      <c r="KS254" s="31"/>
      <c r="KT254" s="31"/>
      <c r="KU254" s="31"/>
      <c r="KV254" s="31"/>
      <c r="KW254" s="31"/>
      <c r="KX254" s="31"/>
      <c r="KY254" s="31"/>
      <c r="KZ254" s="31"/>
      <c r="LA254" s="31"/>
      <c r="LB254" s="31"/>
      <c r="LC254" s="31"/>
      <c r="LD254" s="31"/>
      <c r="LE254" s="31"/>
      <c r="LF254" s="31"/>
      <c r="LG254" s="31"/>
      <c r="LH254" s="31"/>
      <c r="LI254" s="31"/>
      <c r="LJ254" s="31"/>
      <c r="LK254" s="31"/>
      <c r="LL254" s="31"/>
      <c r="LM254" s="31"/>
      <c r="LN254" s="31"/>
      <c r="LO254" s="31"/>
      <c r="LP254" s="31"/>
      <c r="LQ254" s="31"/>
      <c r="LR254" s="31"/>
      <c r="LS254" s="31"/>
      <c r="LT254" s="31"/>
      <c r="LU254" s="31"/>
      <c r="LV254" s="31"/>
      <c r="LW254" s="31"/>
      <c r="LX254" s="31"/>
      <c r="LY254" s="31"/>
      <c r="LZ254" s="31"/>
      <c r="MA254" s="31"/>
      <c r="MB254" s="31"/>
      <c r="MC254" s="31"/>
      <c r="MD254" s="31"/>
      <c r="ME254" s="31"/>
      <c r="MF254" s="31"/>
      <c r="MG254" s="31"/>
      <c r="MH254" s="31"/>
      <c r="MI254" s="31"/>
      <c r="MJ254" s="31"/>
      <c r="MK254" s="31"/>
      <c r="ML254" s="31"/>
      <c r="MM254" s="31"/>
      <c r="MN254" s="31"/>
      <c r="MO254" s="31"/>
      <c r="MP254" s="31"/>
      <c r="MQ254" s="31"/>
      <c r="MR254" s="31"/>
      <c r="MS254" s="31"/>
      <c r="MT254" s="31"/>
      <c r="MU254" s="31"/>
      <c r="MV254" s="31"/>
      <c r="MW254" s="31"/>
      <c r="MX254" s="31"/>
      <c r="MY254" s="31"/>
      <c r="MZ254" s="31"/>
      <c r="NA254" s="31"/>
      <c r="NB254" s="31"/>
      <c r="NC254" s="31"/>
      <c r="ND254" s="31"/>
      <c r="NE254" s="31"/>
      <c r="NF254" s="31"/>
      <c r="NG254" s="31"/>
      <c r="NH254" s="31"/>
      <c r="NI254" s="31"/>
      <c r="NJ254" s="31"/>
      <c r="NK254" s="31"/>
      <c r="NL254" s="31"/>
      <c r="NM254" s="31"/>
      <c r="NN254" s="31"/>
      <c r="NO254" s="31"/>
      <c r="NP254" s="31"/>
      <c r="NQ254" s="31"/>
      <c r="NR254" s="31"/>
      <c r="NS254" s="31"/>
      <c r="NT254" s="31"/>
      <c r="NU254" s="31"/>
      <c r="NV254" s="31"/>
      <c r="NW254" s="31"/>
      <c r="NX254" s="31"/>
      <c r="NY254" s="31"/>
      <c r="NZ254" s="31"/>
      <c r="OA254" s="31"/>
      <c r="OB254" s="31"/>
      <c r="OC254" s="31"/>
      <c r="OD254" s="31"/>
      <c r="OE254" s="31"/>
      <c r="OF254" s="31"/>
      <c r="OG254" s="31"/>
      <c r="OH254" s="31"/>
      <c r="OI254" s="31"/>
      <c r="OJ254" s="31"/>
      <c r="OK254" s="31"/>
      <c r="OL254" s="31"/>
      <c r="OM254" s="31"/>
      <c r="ON254" s="31"/>
      <c r="OO254" s="31"/>
      <c r="OP254" s="31"/>
      <c r="OQ254" s="31"/>
      <c r="OR254" s="31"/>
      <c r="OS254" s="31"/>
      <c r="OT254" s="31"/>
      <c r="OU254" s="31"/>
      <c r="OV254" s="31"/>
      <c r="OW254" s="31"/>
      <c r="OX254" s="31"/>
      <c r="OY254" s="31"/>
      <c r="OZ254" s="31"/>
      <c r="PA254" s="31"/>
      <c r="PB254" s="31"/>
      <c r="PC254" s="31"/>
      <c r="PD254" s="31"/>
      <c r="PE254" s="31"/>
      <c r="PF254" s="31"/>
      <c r="PG254" s="31"/>
      <c r="PH254" s="31"/>
      <c r="PI254" s="31"/>
      <c r="PJ254" s="31"/>
      <c r="PK254" s="31"/>
      <c r="PL254" s="31"/>
      <c r="PM254" s="31"/>
      <c r="PN254" s="31">
        <v>1.4918981481481483E-2</v>
      </c>
      <c r="PO254" s="31"/>
      <c r="PP254" s="31"/>
      <c r="PQ254" s="31">
        <v>1.5289351851851851E-2</v>
      </c>
      <c r="PR254" s="31"/>
      <c r="PS254" s="31"/>
      <c r="PT254" s="31"/>
      <c r="PU254" s="31"/>
      <c r="PV254" s="31"/>
      <c r="PW254" s="31"/>
      <c r="PX254" s="31"/>
      <c r="PY254" s="31"/>
      <c r="PZ254" s="31"/>
      <c r="QA254" s="31"/>
      <c r="QB254" s="31"/>
      <c r="QC254" s="31"/>
      <c r="QD254" s="31"/>
      <c r="QE254" s="31"/>
      <c r="QF254" s="31"/>
      <c r="QG254" s="31"/>
      <c r="QH254" s="31"/>
      <c r="QI254" s="31"/>
      <c r="QJ254" s="31"/>
      <c r="QK254" s="31"/>
      <c r="QL254" s="31"/>
      <c r="QM254" s="31"/>
      <c r="QN254" s="31"/>
      <c r="QO254" s="31"/>
      <c r="QP254" s="31"/>
      <c r="QQ254" s="31"/>
      <c r="QR254" s="31"/>
      <c r="QS254" s="31"/>
      <c r="QT254" s="31"/>
      <c r="QU254" s="31"/>
      <c r="QV254" s="31"/>
      <c r="QW254" s="31"/>
      <c r="QX254" s="31"/>
      <c r="QY254" s="31"/>
    </row>
    <row r="255" spans="1:467" x14ac:dyDescent="0.2">
      <c r="A255" s="40" t="s">
        <v>9</v>
      </c>
      <c r="B255" s="103" t="s">
        <v>392</v>
      </c>
      <c r="C255" s="103"/>
      <c r="D255" s="103"/>
      <c r="E255" s="93" t="s">
        <v>126</v>
      </c>
      <c r="F255" s="94" t="str">
        <f t="shared" si="194"/>
        <v xml:space="preserve"> </v>
      </c>
      <c r="G255" s="94" t="str">
        <f t="shared" si="195"/>
        <v xml:space="preserve"> </v>
      </c>
      <c r="H255" s="94" t="str">
        <f t="shared" si="196"/>
        <v xml:space="preserve"> </v>
      </c>
      <c r="I255" s="94" t="str">
        <f t="shared" si="197"/>
        <v xml:space="preserve"> </v>
      </c>
      <c r="J255" s="94" t="str">
        <f t="shared" si="198"/>
        <v xml:space="preserve"> </v>
      </c>
      <c r="K255" s="94" t="str">
        <f t="shared" si="199"/>
        <v xml:space="preserve"> </v>
      </c>
      <c r="L255" s="94" t="str">
        <f t="shared" si="200"/>
        <v xml:space="preserve"> </v>
      </c>
      <c r="M255" s="94" t="str">
        <f t="shared" si="201"/>
        <v xml:space="preserve"> </v>
      </c>
      <c r="N255" s="94" t="str">
        <f t="shared" si="202"/>
        <v xml:space="preserve"> </v>
      </c>
      <c r="O255" s="94" t="str">
        <f t="shared" si="203"/>
        <v xml:space="preserve"> </v>
      </c>
      <c r="P255" s="94" t="str">
        <f t="shared" si="204"/>
        <v xml:space="preserve"> </v>
      </c>
      <c r="Q255" s="94" t="str">
        <f t="shared" si="205"/>
        <v xml:space="preserve"> </v>
      </c>
      <c r="R255" s="94" t="str">
        <f t="shared" si="206"/>
        <v xml:space="preserve"> </v>
      </c>
      <c r="S255" s="94" t="str">
        <f t="shared" si="207"/>
        <v xml:space="preserve"> </v>
      </c>
      <c r="T255" s="94" t="str">
        <f t="shared" si="208"/>
        <v xml:space="preserve"> </v>
      </c>
      <c r="U255" s="94" t="str">
        <f t="shared" si="209"/>
        <v xml:space="preserve"> </v>
      </c>
      <c r="V255" s="94">
        <f t="shared" si="210"/>
        <v>1.4930555555555556E-2</v>
      </c>
      <c r="W255" s="94" t="str">
        <f t="shared" si="211"/>
        <v xml:space="preserve"> </v>
      </c>
      <c r="X255" s="92">
        <f t="shared" si="121"/>
        <v>1.4930555555555556E-2</v>
      </c>
      <c r="Y255" s="81">
        <f t="shared" si="212"/>
        <v>1</v>
      </c>
      <c r="Z255" s="98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  <c r="IW255" s="31"/>
      <c r="IX255" s="31"/>
      <c r="IY255" s="31"/>
      <c r="IZ255" s="31"/>
      <c r="JA255" s="31"/>
      <c r="JB255" s="31"/>
      <c r="JC255" s="31"/>
      <c r="JD255" s="31"/>
      <c r="JE255" s="31"/>
      <c r="JF255" s="31"/>
      <c r="JG255" s="31"/>
      <c r="JH255" s="31"/>
      <c r="JI255" s="31"/>
      <c r="JJ255" s="31"/>
      <c r="JK255" s="31"/>
      <c r="JL255" s="31"/>
      <c r="JM255" s="31"/>
      <c r="JN255" s="31"/>
      <c r="JO255" s="31"/>
      <c r="JP255" s="31"/>
      <c r="JQ255" s="31"/>
      <c r="JR255" s="31"/>
      <c r="JS255" s="31"/>
      <c r="JT255" s="31"/>
      <c r="JU255" s="31"/>
      <c r="JV255" s="31"/>
      <c r="JW255" s="31"/>
      <c r="JX255" s="31"/>
      <c r="JY255" s="31"/>
      <c r="JZ255" s="31"/>
      <c r="KA255" s="31"/>
      <c r="KB255" s="31"/>
      <c r="KC255" s="31"/>
      <c r="KD255" s="31"/>
      <c r="KE255" s="31"/>
      <c r="KF255" s="31"/>
      <c r="KG255" s="31"/>
      <c r="KH255" s="31"/>
      <c r="KI255" s="31"/>
      <c r="KJ255" s="31"/>
      <c r="KK255" s="31"/>
      <c r="KL255" s="31"/>
      <c r="KM255" s="31"/>
      <c r="KN255" s="31"/>
      <c r="KO255" s="31"/>
      <c r="KP255" s="31"/>
      <c r="KQ255" s="31"/>
      <c r="KR255" s="31"/>
      <c r="KS255" s="31"/>
      <c r="KT255" s="31"/>
      <c r="KU255" s="31"/>
      <c r="KV255" s="31"/>
      <c r="KW255" s="31"/>
      <c r="KX255" s="31"/>
      <c r="KY255" s="31"/>
      <c r="KZ255" s="31"/>
      <c r="LA255" s="31"/>
      <c r="LB255" s="31"/>
      <c r="LC255" s="31"/>
      <c r="LD255" s="31"/>
      <c r="LE255" s="31"/>
      <c r="LF255" s="31"/>
      <c r="LG255" s="31"/>
      <c r="LH255" s="31"/>
      <c r="LI255" s="31"/>
      <c r="LJ255" s="31"/>
      <c r="LK255" s="31"/>
      <c r="LL255" s="31"/>
      <c r="LM255" s="31"/>
      <c r="LN255" s="31"/>
      <c r="LO255" s="31"/>
      <c r="LP255" s="31"/>
      <c r="LQ255" s="31"/>
      <c r="LR255" s="31"/>
      <c r="LS255" s="31"/>
      <c r="LT255" s="31"/>
      <c r="LU255" s="31"/>
      <c r="LV255" s="31"/>
      <c r="LW255" s="31"/>
      <c r="LX255" s="31"/>
      <c r="LY255" s="31"/>
      <c r="LZ255" s="31"/>
      <c r="MA255" s="31"/>
      <c r="MB255" s="31"/>
      <c r="MC255" s="31"/>
      <c r="MD255" s="31"/>
      <c r="ME255" s="31"/>
      <c r="MF255" s="31"/>
      <c r="MG255" s="31"/>
      <c r="MH255" s="31"/>
      <c r="MI255" s="31"/>
      <c r="MJ255" s="31"/>
      <c r="MK255" s="31"/>
      <c r="ML255" s="31"/>
      <c r="MM255" s="31"/>
      <c r="MN255" s="31"/>
      <c r="MO255" s="31"/>
      <c r="MP255" s="31"/>
      <c r="MQ255" s="31"/>
      <c r="MR255" s="31"/>
      <c r="MS255" s="31"/>
      <c r="MT255" s="31"/>
      <c r="MU255" s="31"/>
      <c r="MV255" s="31"/>
      <c r="MW255" s="31"/>
      <c r="MX255" s="31"/>
      <c r="MY255" s="31"/>
      <c r="MZ255" s="31"/>
      <c r="NA255" s="31"/>
      <c r="NB255" s="31"/>
      <c r="NC255" s="31"/>
      <c r="ND255" s="31"/>
      <c r="NE255" s="31"/>
      <c r="NF255" s="31"/>
      <c r="NG255" s="31"/>
      <c r="NH255" s="31"/>
      <c r="NI255" s="31"/>
      <c r="NJ255" s="31"/>
      <c r="NK255" s="31"/>
      <c r="NL255" s="31"/>
      <c r="NM255" s="31"/>
      <c r="NN255" s="31"/>
      <c r="NO255" s="31"/>
      <c r="NP255" s="31"/>
      <c r="NQ255" s="31"/>
      <c r="NR255" s="31"/>
      <c r="NS255" s="31"/>
      <c r="NT255" s="31"/>
      <c r="NU255" s="31"/>
      <c r="NV255" s="31"/>
      <c r="NW255" s="31"/>
      <c r="NX255" s="31"/>
      <c r="NY255" s="31"/>
      <c r="NZ255" s="31"/>
      <c r="OA255" s="31"/>
      <c r="OB255" s="31"/>
      <c r="OC255" s="31"/>
      <c r="OD255" s="31"/>
      <c r="OE255" s="31"/>
      <c r="OF255" s="31"/>
      <c r="OG255" s="31"/>
      <c r="OH255" s="31"/>
      <c r="OI255" s="31"/>
      <c r="OJ255" s="31"/>
      <c r="OK255" s="31"/>
      <c r="OL255" s="31"/>
      <c r="OM255" s="31"/>
      <c r="ON255" s="31"/>
      <c r="OO255" s="31"/>
      <c r="OP255" s="31"/>
      <c r="OQ255" s="31"/>
      <c r="OR255" s="31"/>
      <c r="OS255" s="31"/>
      <c r="OT255" s="31"/>
      <c r="OU255" s="31"/>
      <c r="OV255" s="31"/>
      <c r="OW255" s="31"/>
      <c r="OX255" s="31"/>
      <c r="OY255" s="31"/>
      <c r="OZ255" s="31"/>
      <c r="PA255" s="31"/>
      <c r="PB255" s="31"/>
      <c r="PC255" s="31"/>
      <c r="PD255" s="31"/>
      <c r="PE255" s="31"/>
      <c r="PF255" s="31"/>
      <c r="PG255" s="31"/>
      <c r="PH255" s="31"/>
      <c r="PI255" s="31">
        <v>1.4930555555555556E-2</v>
      </c>
      <c r="PJ255" s="31"/>
      <c r="PK255" s="31"/>
      <c r="PL255" s="31"/>
      <c r="PM255" s="31"/>
      <c r="PN255" s="31"/>
      <c r="PO255" s="31"/>
      <c r="PP255" s="31"/>
      <c r="PQ255" s="31"/>
      <c r="PR255" s="31"/>
      <c r="PS255" s="31"/>
      <c r="PT255" s="31"/>
      <c r="PU255" s="31"/>
      <c r="PV255" s="31"/>
      <c r="PW255" s="31"/>
      <c r="PX255" s="31"/>
      <c r="PY255" s="31"/>
      <c r="PZ255" s="31"/>
      <c r="QA255" s="31"/>
      <c r="QB255" s="31"/>
      <c r="QC255" s="31"/>
      <c r="QD255" s="31"/>
      <c r="QE255" s="31"/>
      <c r="QF255" s="31"/>
      <c r="QG255" s="31"/>
      <c r="QH255" s="31"/>
      <c r="QI255" s="31"/>
      <c r="QJ255" s="31"/>
      <c r="QK255" s="31"/>
      <c r="QL255" s="31"/>
      <c r="QM255" s="31"/>
      <c r="QN255" s="31"/>
      <c r="QO255" s="31"/>
      <c r="QP255" s="31"/>
      <c r="QQ255" s="31"/>
      <c r="QR255" s="31"/>
      <c r="QS255" s="31"/>
      <c r="QT255" s="31"/>
      <c r="QU255" s="31"/>
      <c r="QV255" s="31"/>
      <c r="QW255" s="31"/>
      <c r="QX255" s="31"/>
      <c r="QY255" s="31"/>
    </row>
    <row r="256" spans="1:467" x14ac:dyDescent="0.2">
      <c r="A256" s="40" t="s">
        <v>213</v>
      </c>
      <c r="B256" s="103" t="s">
        <v>83</v>
      </c>
      <c r="C256" s="103"/>
      <c r="D256" s="103"/>
      <c r="E256" s="93" t="s">
        <v>126</v>
      </c>
      <c r="F256" s="94" t="str">
        <f t="shared" si="194"/>
        <v xml:space="preserve"> </v>
      </c>
      <c r="G256" s="94" t="str">
        <f t="shared" si="195"/>
        <v xml:space="preserve"> </v>
      </c>
      <c r="H256" s="94" t="str">
        <f t="shared" si="196"/>
        <v xml:space="preserve"> </v>
      </c>
      <c r="I256" s="94" t="str">
        <f t="shared" si="197"/>
        <v xml:space="preserve"> </v>
      </c>
      <c r="J256" s="94" t="str">
        <f t="shared" si="198"/>
        <v xml:space="preserve"> </v>
      </c>
      <c r="K256" s="94" t="str">
        <f t="shared" si="199"/>
        <v xml:space="preserve"> </v>
      </c>
      <c r="L256" s="94" t="str">
        <f t="shared" si="200"/>
        <v xml:space="preserve"> </v>
      </c>
      <c r="M256" s="94" t="str">
        <f t="shared" si="201"/>
        <v xml:space="preserve"> </v>
      </c>
      <c r="N256" s="94" t="str">
        <f t="shared" si="202"/>
        <v xml:space="preserve"> </v>
      </c>
      <c r="O256" s="94" t="str">
        <f t="shared" si="203"/>
        <v xml:space="preserve"> </v>
      </c>
      <c r="P256" s="94" t="str">
        <f t="shared" si="204"/>
        <v xml:space="preserve"> </v>
      </c>
      <c r="Q256" s="94" t="str">
        <f t="shared" si="205"/>
        <v xml:space="preserve"> </v>
      </c>
      <c r="R256" s="94">
        <f t="shared" si="206"/>
        <v>1.4953703703703705E-2</v>
      </c>
      <c r="S256" s="94" t="str">
        <f t="shared" si="207"/>
        <v xml:space="preserve"> </v>
      </c>
      <c r="T256" s="94" t="str">
        <f t="shared" si="208"/>
        <v xml:space="preserve"> </v>
      </c>
      <c r="U256" s="94" t="str">
        <f t="shared" si="209"/>
        <v xml:space="preserve"> </v>
      </c>
      <c r="V256" s="94" t="str">
        <f t="shared" si="210"/>
        <v xml:space="preserve"> </v>
      </c>
      <c r="W256" s="94" t="str">
        <f t="shared" si="211"/>
        <v xml:space="preserve"> </v>
      </c>
      <c r="X256" s="92">
        <f t="shared" ref="X256:X320" si="213">IF(MIN(AA256:PAV256)=0," ",MIN(AA256:PAV256))</f>
        <v>1.4953703703703705E-2</v>
      </c>
      <c r="Y256" s="81">
        <f t="shared" si="212"/>
        <v>1</v>
      </c>
      <c r="Z256" s="98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  <c r="IW256" s="31"/>
      <c r="IX256" s="31"/>
      <c r="IY256" s="31"/>
      <c r="IZ256" s="31"/>
      <c r="JA256" s="31"/>
      <c r="JB256" s="31"/>
      <c r="JC256" s="31"/>
      <c r="JD256" s="31"/>
      <c r="JE256" s="31"/>
      <c r="JF256" s="31"/>
      <c r="JG256" s="31"/>
      <c r="JH256" s="31"/>
      <c r="JI256" s="31"/>
      <c r="JJ256" s="31"/>
      <c r="JK256" s="31"/>
      <c r="JL256" s="31"/>
      <c r="JM256" s="31"/>
      <c r="JN256" s="31"/>
      <c r="JO256" s="31"/>
      <c r="JP256" s="31"/>
      <c r="JQ256" s="31"/>
      <c r="JR256" s="31"/>
      <c r="JS256" s="31"/>
      <c r="JT256" s="31"/>
      <c r="JU256" s="31"/>
      <c r="JV256" s="31"/>
      <c r="JW256" s="31"/>
      <c r="JX256" s="31"/>
      <c r="JY256" s="31"/>
      <c r="JZ256" s="31"/>
      <c r="KA256" s="31"/>
      <c r="KB256" s="31"/>
      <c r="KC256" s="31"/>
      <c r="KD256" s="31"/>
      <c r="KE256" s="31"/>
      <c r="KF256" s="31"/>
      <c r="KG256" s="31"/>
      <c r="KH256" s="31"/>
      <c r="KI256" s="31"/>
      <c r="KJ256" s="31"/>
      <c r="KK256" s="31"/>
      <c r="KL256" s="31"/>
      <c r="KM256" s="31"/>
      <c r="KN256" s="31"/>
      <c r="KO256" s="31"/>
      <c r="KP256" s="31"/>
      <c r="KQ256" s="31"/>
      <c r="KR256" s="31"/>
      <c r="KS256" s="31"/>
      <c r="KT256" s="31"/>
      <c r="KU256" s="31"/>
      <c r="KV256" s="31"/>
      <c r="KW256" s="31"/>
      <c r="KX256" s="31"/>
      <c r="KY256" s="31"/>
      <c r="KZ256" s="31"/>
      <c r="LA256" s="31">
        <v>1.4953703703703705E-2</v>
      </c>
      <c r="LB256" s="31"/>
      <c r="LC256" s="31"/>
      <c r="LD256" s="31"/>
      <c r="LE256" s="31"/>
      <c r="LF256" s="31"/>
      <c r="LG256" s="31"/>
      <c r="LH256" s="31"/>
      <c r="LI256" s="31"/>
      <c r="LJ256" s="31"/>
      <c r="LK256" s="31"/>
      <c r="LL256" s="31"/>
      <c r="LM256" s="31"/>
      <c r="LN256" s="31"/>
      <c r="LO256" s="31"/>
      <c r="LP256" s="31"/>
      <c r="LQ256" s="31"/>
      <c r="LR256" s="31"/>
      <c r="LS256" s="31"/>
      <c r="LT256" s="31"/>
      <c r="LU256" s="31"/>
      <c r="LV256" s="31"/>
      <c r="LW256" s="31"/>
      <c r="LX256" s="31"/>
      <c r="LY256" s="31"/>
      <c r="LZ256" s="31"/>
      <c r="MA256" s="31"/>
      <c r="MB256" s="31"/>
      <c r="MC256" s="31"/>
      <c r="MD256" s="31"/>
      <c r="ME256" s="31"/>
      <c r="MF256" s="31"/>
      <c r="MG256" s="31"/>
      <c r="MH256" s="31"/>
      <c r="MI256" s="31"/>
      <c r="MJ256" s="31"/>
      <c r="MK256" s="31"/>
      <c r="ML256" s="31"/>
      <c r="MM256" s="31"/>
      <c r="MN256" s="31"/>
      <c r="MO256" s="31"/>
      <c r="MP256" s="31"/>
      <c r="MQ256" s="31"/>
      <c r="MR256" s="31"/>
      <c r="MS256" s="31"/>
      <c r="MT256" s="31"/>
      <c r="MU256" s="31"/>
      <c r="MV256" s="31"/>
      <c r="MW256" s="31"/>
      <c r="MX256" s="31"/>
      <c r="MY256" s="31"/>
      <c r="MZ256" s="31"/>
      <c r="NA256" s="31"/>
      <c r="NB256" s="31"/>
      <c r="NC256" s="31"/>
      <c r="ND256" s="31"/>
      <c r="NE256" s="31"/>
      <c r="NF256" s="31"/>
      <c r="NG256" s="31"/>
      <c r="NH256" s="31"/>
      <c r="NI256" s="31"/>
      <c r="NJ256" s="31"/>
      <c r="NK256" s="31"/>
      <c r="NL256" s="31"/>
      <c r="NM256" s="31"/>
      <c r="NN256" s="31"/>
      <c r="NO256" s="31"/>
      <c r="NP256" s="31"/>
      <c r="NQ256" s="31"/>
      <c r="NR256" s="31"/>
      <c r="NS256" s="31"/>
      <c r="NT256" s="31"/>
      <c r="NU256" s="31"/>
      <c r="NV256" s="31"/>
      <c r="NW256" s="31"/>
      <c r="NX256" s="31"/>
      <c r="NY256" s="31"/>
      <c r="NZ256" s="31"/>
      <c r="OA256" s="31"/>
      <c r="OB256" s="31"/>
      <c r="OC256" s="31"/>
      <c r="OD256" s="31"/>
      <c r="OE256" s="31"/>
      <c r="OF256" s="31"/>
      <c r="OG256" s="31"/>
      <c r="OH256" s="31"/>
      <c r="OI256" s="31"/>
      <c r="OJ256" s="31"/>
      <c r="OK256" s="31"/>
      <c r="OL256" s="31"/>
      <c r="OM256" s="31"/>
      <c r="ON256" s="31"/>
      <c r="OO256" s="31"/>
      <c r="OP256" s="31"/>
      <c r="OQ256" s="31"/>
      <c r="OR256" s="31"/>
      <c r="OS256" s="31"/>
      <c r="OT256" s="31"/>
      <c r="OU256" s="31"/>
      <c r="OV256" s="31"/>
      <c r="OW256" s="31"/>
      <c r="OX256" s="31"/>
      <c r="OY256" s="31"/>
      <c r="OZ256" s="31"/>
      <c r="PA256" s="31"/>
      <c r="PB256" s="31"/>
      <c r="PC256" s="31"/>
      <c r="PD256" s="31"/>
      <c r="PE256" s="31"/>
      <c r="PF256" s="31"/>
      <c r="PG256" s="31"/>
      <c r="PH256" s="31"/>
      <c r="PI256" s="31"/>
      <c r="PJ256" s="31"/>
      <c r="PK256" s="31"/>
      <c r="PL256" s="31"/>
      <c r="PM256" s="31"/>
      <c r="PN256" s="31"/>
      <c r="PO256" s="31"/>
      <c r="PP256" s="31"/>
      <c r="PQ256" s="31"/>
      <c r="PR256" s="31"/>
      <c r="PS256" s="31"/>
      <c r="PT256" s="31"/>
      <c r="PU256" s="31"/>
      <c r="PV256" s="31"/>
      <c r="PW256" s="31"/>
      <c r="PX256" s="31"/>
      <c r="PY256" s="31"/>
      <c r="PZ256" s="31"/>
      <c r="QA256" s="31"/>
      <c r="QB256" s="31"/>
      <c r="QC256" s="31"/>
      <c r="QD256" s="31"/>
      <c r="QE256" s="31"/>
      <c r="QF256" s="31"/>
      <c r="QG256" s="31"/>
      <c r="QH256" s="31"/>
      <c r="QI256" s="31"/>
      <c r="QJ256" s="31"/>
      <c r="QK256" s="31"/>
      <c r="QL256" s="31"/>
      <c r="QM256" s="31"/>
      <c r="QN256" s="31"/>
      <c r="QO256" s="31"/>
      <c r="QP256" s="31"/>
      <c r="QQ256" s="31"/>
      <c r="QR256" s="31"/>
      <c r="QS256" s="31"/>
      <c r="QT256" s="31"/>
      <c r="QU256" s="31"/>
      <c r="QV256" s="31"/>
      <c r="QW256" s="31"/>
      <c r="QX256" s="31"/>
      <c r="QY256" s="31"/>
    </row>
    <row r="257" spans="1:467" x14ac:dyDescent="0.2">
      <c r="A257" s="40" t="s">
        <v>9</v>
      </c>
      <c r="B257" s="103" t="s">
        <v>122</v>
      </c>
      <c r="C257" s="103"/>
      <c r="D257" s="103"/>
      <c r="E257" s="93" t="s">
        <v>126</v>
      </c>
      <c r="F257" s="94" t="str">
        <f t="shared" si="194"/>
        <v xml:space="preserve"> </v>
      </c>
      <c r="G257" s="94" t="str">
        <f t="shared" si="195"/>
        <v xml:space="preserve"> </v>
      </c>
      <c r="H257" s="94" t="str">
        <f t="shared" si="196"/>
        <v xml:space="preserve"> </v>
      </c>
      <c r="I257" s="94" t="str">
        <f t="shared" si="197"/>
        <v xml:space="preserve"> </v>
      </c>
      <c r="J257" s="94" t="str">
        <f t="shared" si="198"/>
        <v xml:space="preserve"> </v>
      </c>
      <c r="K257" s="94" t="str">
        <f t="shared" si="199"/>
        <v xml:space="preserve"> </v>
      </c>
      <c r="L257" s="94" t="str">
        <f t="shared" si="200"/>
        <v xml:space="preserve"> </v>
      </c>
      <c r="M257" s="94" t="str">
        <f t="shared" si="201"/>
        <v xml:space="preserve"> </v>
      </c>
      <c r="N257" s="94" t="str">
        <f t="shared" si="202"/>
        <v xml:space="preserve"> </v>
      </c>
      <c r="O257" s="94" t="str">
        <f t="shared" si="203"/>
        <v xml:space="preserve"> </v>
      </c>
      <c r="P257" s="94" t="str">
        <f t="shared" si="204"/>
        <v xml:space="preserve"> </v>
      </c>
      <c r="Q257" s="94" t="str">
        <f t="shared" si="205"/>
        <v xml:space="preserve"> </v>
      </c>
      <c r="R257" s="94" t="str">
        <f t="shared" si="206"/>
        <v xml:space="preserve"> </v>
      </c>
      <c r="S257" s="94" t="str">
        <f t="shared" si="207"/>
        <v xml:space="preserve"> </v>
      </c>
      <c r="T257" s="94" t="str">
        <f t="shared" si="208"/>
        <v xml:space="preserve"> </v>
      </c>
      <c r="U257" s="94" t="str">
        <f t="shared" si="209"/>
        <v xml:space="preserve"> </v>
      </c>
      <c r="V257" s="94">
        <f t="shared" si="210"/>
        <v>1.5057870370370369E-2</v>
      </c>
      <c r="W257" s="94" t="str">
        <f t="shared" si="211"/>
        <v xml:space="preserve"> </v>
      </c>
      <c r="X257" s="92">
        <f t="shared" si="213"/>
        <v>1.5057870370370369E-2</v>
      </c>
      <c r="Y257" s="81">
        <f t="shared" si="212"/>
        <v>1</v>
      </c>
      <c r="Z257" s="98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  <c r="IW257" s="31"/>
      <c r="IX257" s="31"/>
      <c r="IY257" s="31"/>
      <c r="IZ257" s="31"/>
      <c r="JA257" s="31"/>
      <c r="JB257" s="31"/>
      <c r="JC257" s="31"/>
      <c r="JD257" s="31"/>
      <c r="JE257" s="31"/>
      <c r="JF257" s="31"/>
      <c r="JG257" s="31"/>
      <c r="JH257" s="31"/>
      <c r="JI257" s="31"/>
      <c r="JJ257" s="31"/>
      <c r="JK257" s="31"/>
      <c r="JL257" s="31"/>
      <c r="JM257" s="31"/>
      <c r="JN257" s="31"/>
      <c r="JO257" s="31"/>
      <c r="JP257" s="31"/>
      <c r="JQ257" s="31"/>
      <c r="JR257" s="31"/>
      <c r="JS257" s="31"/>
      <c r="JT257" s="31"/>
      <c r="JU257" s="31"/>
      <c r="JV257" s="31"/>
      <c r="JW257" s="31"/>
      <c r="JX257" s="31"/>
      <c r="JY257" s="31"/>
      <c r="JZ257" s="31"/>
      <c r="KA257" s="31"/>
      <c r="KB257" s="31"/>
      <c r="KC257" s="31"/>
      <c r="KD257" s="31"/>
      <c r="KE257" s="31"/>
      <c r="KF257" s="31"/>
      <c r="KG257" s="31"/>
      <c r="KH257" s="31"/>
      <c r="KI257" s="31"/>
      <c r="KJ257" s="31"/>
      <c r="KK257" s="31"/>
      <c r="KL257" s="31"/>
      <c r="KM257" s="31"/>
      <c r="KN257" s="31"/>
      <c r="KO257" s="31"/>
      <c r="KP257" s="31"/>
      <c r="KQ257" s="31"/>
      <c r="KR257" s="31"/>
      <c r="KS257" s="31"/>
      <c r="KT257" s="31"/>
      <c r="KU257" s="31"/>
      <c r="KV257" s="31"/>
      <c r="KW257" s="31"/>
      <c r="KX257" s="31"/>
      <c r="KY257" s="31"/>
      <c r="KZ257" s="31"/>
      <c r="LA257" s="31"/>
      <c r="LB257" s="31"/>
      <c r="LC257" s="31"/>
      <c r="LD257" s="31"/>
      <c r="LE257" s="31"/>
      <c r="LF257" s="31"/>
      <c r="LG257" s="31"/>
      <c r="LH257" s="31"/>
      <c r="LI257" s="31"/>
      <c r="LJ257" s="31"/>
      <c r="LK257" s="31"/>
      <c r="LL257" s="31"/>
      <c r="LM257" s="31"/>
      <c r="LN257" s="31"/>
      <c r="LO257" s="31"/>
      <c r="LP257" s="31"/>
      <c r="LQ257" s="31"/>
      <c r="LR257" s="31"/>
      <c r="LS257" s="31"/>
      <c r="LT257" s="31"/>
      <c r="LU257" s="31"/>
      <c r="LV257" s="31"/>
      <c r="LW257" s="31"/>
      <c r="LX257" s="31"/>
      <c r="LY257" s="31"/>
      <c r="LZ257" s="31"/>
      <c r="MA257" s="31"/>
      <c r="MB257" s="31"/>
      <c r="MC257" s="31"/>
      <c r="MD257" s="31"/>
      <c r="ME257" s="31"/>
      <c r="MF257" s="31"/>
      <c r="MG257" s="31"/>
      <c r="MH257" s="31"/>
      <c r="MI257" s="31"/>
      <c r="MJ257" s="31"/>
      <c r="MK257" s="31"/>
      <c r="ML257" s="31"/>
      <c r="MM257" s="31"/>
      <c r="MN257" s="31"/>
      <c r="MO257" s="31"/>
      <c r="MP257" s="31"/>
      <c r="MQ257" s="31"/>
      <c r="MR257" s="31"/>
      <c r="MS257" s="31"/>
      <c r="MT257" s="31"/>
      <c r="MU257" s="31"/>
      <c r="MV257" s="31"/>
      <c r="MW257" s="31"/>
      <c r="MX257" s="31"/>
      <c r="MY257" s="31"/>
      <c r="MZ257" s="31"/>
      <c r="NA257" s="31"/>
      <c r="NB257" s="31"/>
      <c r="NC257" s="31"/>
      <c r="ND257" s="31"/>
      <c r="NE257" s="31"/>
      <c r="NF257" s="31"/>
      <c r="NG257" s="31"/>
      <c r="NH257" s="31"/>
      <c r="NI257" s="31"/>
      <c r="NJ257" s="31"/>
      <c r="NK257" s="31"/>
      <c r="NL257" s="31"/>
      <c r="NM257" s="31"/>
      <c r="NN257" s="31"/>
      <c r="NO257" s="31"/>
      <c r="NP257" s="31"/>
      <c r="NQ257" s="31"/>
      <c r="NR257" s="31"/>
      <c r="NS257" s="31"/>
      <c r="NT257" s="31"/>
      <c r="NU257" s="31"/>
      <c r="NV257" s="31"/>
      <c r="NW257" s="31"/>
      <c r="NX257" s="31"/>
      <c r="NY257" s="31"/>
      <c r="NZ257" s="31"/>
      <c r="OA257" s="31"/>
      <c r="OB257" s="31"/>
      <c r="OC257" s="31"/>
      <c r="OD257" s="31"/>
      <c r="OE257" s="31"/>
      <c r="OF257" s="31"/>
      <c r="OG257" s="31"/>
      <c r="OH257" s="31"/>
      <c r="OI257" s="31"/>
      <c r="OJ257" s="31"/>
      <c r="OK257" s="31"/>
      <c r="OL257" s="31"/>
      <c r="OM257" s="31"/>
      <c r="ON257" s="31"/>
      <c r="OO257" s="31"/>
      <c r="OP257" s="31"/>
      <c r="OQ257" s="31"/>
      <c r="OR257" s="31"/>
      <c r="OS257" s="31"/>
      <c r="OT257" s="31"/>
      <c r="OU257" s="31"/>
      <c r="OV257" s="31"/>
      <c r="OW257" s="31"/>
      <c r="OX257" s="31"/>
      <c r="OY257" s="31"/>
      <c r="OZ257" s="31"/>
      <c r="PA257" s="31"/>
      <c r="PB257" s="31"/>
      <c r="PC257" s="31"/>
      <c r="PD257" s="31"/>
      <c r="PE257" s="31"/>
      <c r="PF257" s="31"/>
      <c r="PG257" s="31"/>
      <c r="PH257" s="31"/>
      <c r="PI257" s="31"/>
      <c r="PJ257" s="31"/>
      <c r="PK257" s="31"/>
      <c r="PL257" s="31"/>
      <c r="PM257" s="31">
        <v>1.5057870370370369E-2</v>
      </c>
      <c r="PN257" s="31"/>
      <c r="PO257" s="31"/>
      <c r="PP257" s="31"/>
      <c r="PQ257" s="31"/>
      <c r="PR257" s="31"/>
      <c r="PS257" s="31"/>
      <c r="PT257" s="31"/>
      <c r="PU257" s="31"/>
      <c r="PV257" s="31"/>
      <c r="PW257" s="31"/>
      <c r="PX257" s="31"/>
      <c r="PY257" s="31"/>
      <c r="PZ257" s="31"/>
      <c r="QA257" s="31"/>
      <c r="QB257" s="31"/>
      <c r="QC257" s="31"/>
      <c r="QD257" s="31"/>
      <c r="QE257" s="31"/>
      <c r="QF257" s="31"/>
      <c r="QG257" s="31"/>
      <c r="QH257" s="31"/>
      <c r="QI257" s="31"/>
      <c r="QJ257" s="31"/>
      <c r="QK257" s="31"/>
      <c r="QL257" s="31"/>
      <c r="QM257" s="31"/>
      <c r="QN257" s="31"/>
      <c r="QO257" s="31"/>
      <c r="QP257" s="31"/>
      <c r="QQ257" s="31"/>
      <c r="QR257" s="31"/>
      <c r="QS257" s="31"/>
      <c r="QT257" s="31"/>
      <c r="QU257" s="31"/>
      <c r="QV257" s="31"/>
      <c r="QW257" s="31"/>
      <c r="QX257" s="31"/>
      <c r="QY257" s="31"/>
    </row>
    <row r="258" spans="1:467" x14ac:dyDescent="0.2">
      <c r="A258" s="40" t="s">
        <v>230</v>
      </c>
      <c r="B258" s="103" t="s">
        <v>361</v>
      </c>
      <c r="C258" s="103"/>
      <c r="D258" s="103"/>
      <c r="E258" s="93" t="s">
        <v>126</v>
      </c>
      <c r="F258" s="94" t="str">
        <f t="shared" si="194"/>
        <v xml:space="preserve"> </v>
      </c>
      <c r="G258" s="94" t="str">
        <f t="shared" si="195"/>
        <v xml:space="preserve"> </v>
      </c>
      <c r="H258" s="94" t="str">
        <f t="shared" si="196"/>
        <v xml:space="preserve"> </v>
      </c>
      <c r="I258" s="94" t="str">
        <f t="shared" si="197"/>
        <v xml:space="preserve"> </v>
      </c>
      <c r="J258" s="94" t="str">
        <f t="shared" si="198"/>
        <v xml:space="preserve"> </v>
      </c>
      <c r="K258" s="94" t="str">
        <f t="shared" si="199"/>
        <v xml:space="preserve"> </v>
      </c>
      <c r="L258" s="94" t="str">
        <f t="shared" si="200"/>
        <v xml:space="preserve"> </v>
      </c>
      <c r="M258" s="94" t="str">
        <f t="shared" si="201"/>
        <v xml:space="preserve"> </v>
      </c>
      <c r="N258" s="94" t="str">
        <f t="shared" si="202"/>
        <v xml:space="preserve"> </v>
      </c>
      <c r="O258" s="94" t="str">
        <f t="shared" si="203"/>
        <v xml:space="preserve"> </v>
      </c>
      <c r="P258" s="94" t="str">
        <f t="shared" si="204"/>
        <v xml:space="preserve"> </v>
      </c>
      <c r="Q258" s="94" t="str">
        <f t="shared" si="205"/>
        <v xml:space="preserve"> </v>
      </c>
      <c r="R258" s="94" t="str">
        <f t="shared" si="206"/>
        <v xml:space="preserve"> </v>
      </c>
      <c r="S258" s="94" t="str">
        <f t="shared" si="207"/>
        <v xml:space="preserve"> </v>
      </c>
      <c r="T258" s="94" t="str">
        <f t="shared" si="208"/>
        <v xml:space="preserve"> </v>
      </c>
      <c r="U258" s="94">
        <f t="shared" si="209"/>
        <v>1.5219907407407409E-2</v>
      </c>
      <c r="V258" s="94">
        <f t="shared" si="210"/>
        <v>1.5963541666666668E-2</v>
      </c>
      <c r="W258" s="94" t="str">
        <f t="shared" si="211"/>
        <v xml:space="preserve"> </v>
      </c>
      <c r="X258" s="92">
        <f t="shared" si="213"/>
        <v>1.5104166666666667E-2</v>
      </c>
      <c r="Y258" s="81">
        <f t="shared" si="212"/>
        <v>6</v>
      </c>
      <c r="Z258" s="98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1"/>
      <c r="KJ258" s="31"/>
      <c r="KK258" s="31"/>
      <c r="KL258" s="31"/>
      <c r="KM258" s="31"/>
      <c r="KN258" s="31"/>
      <c r="KO258" s="31"/>
      <c r="KP258" s="31"/>
      <c r="KQ258" s="31"/>
      <c r="KR258" s="31"/>
      <c r="KS258" s="31"/>
      <c r="KT258" s="31"/>
      <c r="KU258" s="31"/>
      <c r="KV258" s="31"/>
      <c r="KW258" s="31"/>
      <c r="KX258" s="31"/>
      <c r="KY258" s="31"/>
      <c r="KZ258" s="31"/>
      <c r="LA258" s="31"/>
      <c r="LB258" s="31"/>
      <c r="LC258" s="31"/>
      <c r="LD258" s="31"/>
      <c r="LE258" s="31"/>
      <c r="LF258" s="31"/>
      <c r="LG258" s="31"/>
      <c r="LH258" s="31"/>
      <c r="LI258" s="31"/>
      <c r="LJ258" s="31"/>
      <c r="LK258" s="31"/>
      <c r="LL258" s="31"/>
      <c r="LM258" s="31"/>
      <c r="LN258" s="31"/>
      <c r="LO258" s="31"/>
      <c r="LP258" s="31"/>
      <c r="LQ258" s="31"/>
      <c r="LR258" s="31"/>
      <c r="LS258" s="31"/>
      <c r="LT258" s="31"/>
      <c r="LU258" s="31"/>
      <c r="LV258" s="31"/>
      <c r="LW258" s="31"/>
      <c r="LX258" s="31"/>
      <c r="LY258" s="31"/>
      <c r="LZ258" s="31"/>
      <c r="MA258" s="31"/>
      <c r="MB258" s="31"/>
      <c r="MC258" s="31"/>
      <c r="MD258" s="31"/>
      <c r="ME258" s="31"/>
      <c r="MF258" s="31"/>
      <c r="MG258" s="31"/>
      <c r="MH258" s="31"/>
      <c r="MI258" s="31"/>
      <c r="MJ258" s="31"/>
      <c r="MK258" s="31"/>
      <c r="ML258" s="31"/>
      <c r="MM258" s="31"/>
      <c r="MN258" s="31"/>
      <c r="MO258" s="31"/>
      <c r="MP258" s="31"/>
      <c r="MQ258" s="31"/>
      <c r="MR258" s="31"/>
      <c r="MS258" s="31"/>
      <c r="MT258" s="31"/>
      <c r="MU258" s="31"/>
      <c r="MV258" s="31"/>
      <c r="MW258" s="31"/>
      <c r="MX258" s="31"/>
      <c r="MY258" s="31"/>
      <c r="MZ258" s="31"/>
      <c r="NA258" s="31"/>
      <c r="NB258" s="31"/>
      <c r="NC258" s="31"/>
      <c r="ND258" s="31"/>
      <c r="NE258" s="31"/>
      <c r="NF258" s="31"/>
      <c r="NG258" s="31"/>
      <c r="NH258" s="31"/>
      <c r="NI258" s="31"/>
      <c r="NJ258" s="31"/>
      <c r="NK258" s="31"/>
      <c r="NL258" s="31"/>
      <c r="NM258" s="31"/>
      <c r="NN258" s="31"/>
      <c r="NO258" s="31"/>
      <c r="NP258" s="31"/>
      <c r="NQ258" s="31"/>
      <c r="NR258" s="31"/>
      <c r="NS258" s="31"/>
      <c r="NT258" s="31"/>
      <c r="NU258" s="31"/>
      <c r="NV258" s="31"/>
      <c r="NW258" s="31"/>
      <c r="NX258" s="31"/>
      <c r="NY258" s="31"/>
      <c r="NZ258" s="31"/>
      <c r="OA258" s="31"/>
      <c r="OB258" s="31"/>
      <c r="OC258" s="31"/>
      <c r="OD258" s="31"/>
      <c r="OE258" s="31"/>
      <c r="OF258" s="31"/>
      <c r="OG258" s="31"/>
      <c r="OH258" s="31"/>
      <c r="OI258" s="31">
        <v>1.5219907407407409E-2</v>
      </c>
      <c r="OJ258" s="31"/>
      <c r="OK258" s="31"/>
      <c r="OL258" s="31"/>
      <c r="OM258" s="31"/>
      <c r="ON258" s="31"/>
      <c r="OO258" s="31"/>
      <c r="OP258" s="31"/>
      <c r="OQ258" s="31"/>
      <c r="OR258" s="31"/>
      <c r="OS258" s="31"/>
      <c r="OT258" s="31"/>
      <c r="OU258" s="31"/>
      <c r="OV258" s="31"/>
      <c r="OW258" s="31"/>
      <c r="OX258" s="31"/>
      <c r="OY258" s="31"/>
      <c r="OZ258" s="31"/>
      <c r="PA258" s="31"/>
      <c r="PB258" s="31"/>
      <c r="PC258" s="31"/>
      <c r="PD258" s="31">
        <v>1.6099537037037037E-2</v>
      </c>
      <c r="PE258" s="31"/>
      <c r="PF258" s="31">
        <v>1.5104166666666667E-2</v>
      </c>
      <c r="PG258" s="31"/>
      <c r="PH258" s="31"/>
      <c r="PI258" s="31"/>
      <c r="PJ258" s="31">
        <v>1.6030092592592592E-2</v>
      </c>
      <c r="PK258" s="31">
        <v>1.6620370370370372E-2</v>
      </c>
      <c r="PL258" s="31"/>
      <c r="PM258" s="31"/>
      <c r="PN258" s="31"/>
      <c r="PO258" s="31"/>
      <c r="PP258" s="31"/>
      <c r="PQ258" s="31"/>
      <c r="PR258" s="31"/>
      <c r="PS258" s="31"/>
      <c r="PT258" s="31"/>
      <c r="PU258" s="31"/>
      <c r="PV258" s="31"/>
      <c r="PW258" s="31"/>
      <c r="PX258" s="31"/>
      <c r="PY258" s="31"/>
      <c r="PZ258" s="31"/>
      <c r="QA258" s="31"/>
      <c r="QB258" s="31"/>
      <c r="QC258" s="31"/>
      <c r="QD258" s="31"/>
      <c r="QE258" s="31"/>
      <c r="QF258" s="31"/>
      <c r="QG258" s="31"/>
      <c r="QH258" s="31" t="s">
        <v>94</v>
      </c>
      <c r="QI258" s="31"/>
      <c r="QJ258" s="31"/>
      <c r="QK258" s="31"/>
      <c r="QL258" s="31"/>
      <c r="QM258" s="31"/>
      <c r="QN258" s="31"/>
      <c r="QO258" s="31"/>
      <c r="QP258" s="31"/>
      <c r="QQ258" s="31"/>
      <c r="QR258" s="31"/>
      <c r="QS258" s="31"/>
      <c r="QT258" s="31"/>
      <c r="QU258" s="31"/>
      <c r="QV258" s="31"/>
      <c r="QW258" s="31"/>
      <c r="QX258" s="31"/>
      <c r="QY258" s="31"/>
    </row>
    <row r="259" spans="1:467" x14ac:dyDescent="0.2">
      <c r="A259" s="40" t="s">
        <v>203</v>
      </c>
      <c r="B259" s="103" t="s">
        <v>191</v>
      </c>
      <c r="C259" s="103"/>
      <c r="D259" s="103"/>
      <c r="E259" s="93" t="s">
        <v>126</v>
      </c>
      <c r="F259" s="94" t="str">
        <f t="shared" si="194"/>
        <v xml:space="preserve"> </v>
      </c>
      <c r="G259" s="94" t="str">
        <f t="shared" si="195"/>
        <v xml:space="preserve"> </v>
      </c>
      <c r="H259" s="94" t="str">
        <f t="shared" si="196"/>
        <v xml:space="preserve"> </v>
      </c>
      <c r="I259" s="94" t="str">
        <f t="shared" si="197"/>
        <v xml:space="preserve"> </v>
      </c>
      <c r="J259" s="94" t="str">
        <f t="shared" si="198"/>
        <v xml:space="preserve"> </v>
      </c>
      <c r="K259" s="94" t="str">
        <f t="shared" si="199"/>
        <v xml:space="preserve"> </v>
      </c>
      <c r="L259" s="94" t="str">
        <f t="shared" si="200"/>
        <v xml:space="preserve"> </v>
      </c>
      <c r="M259" s="94" t="str">
        <f t="shared" si="201"/>
        <v xml:space="preserve"> </v>
      </c>
      <c r="N259" s="94" t="str">
        <f t="shared" si="202"/>
        <v xml:space="preserve"> </v>
      </c>
      <c r="O259" s="94">
        <f t="shared" si="203"/>
        <v>1.5162037037037036E-2</v>
      </c>
      <c r="P259" s="94" t="str">
        <f t="shared" si="204"/>
        <v xml:space="preserve"> </v>
      </c>
      <c r="Q259" s="94" t="str">
        <f t="shared" si="205"/>
        <v xml:space="preserve"> </v>
      </c>
      <c r="R259" s="94" t="str">
        <f t="shared" si="206"/>
        <v xml:space="preserve"> </v>
      </c>
      <c r="S259" s="94" t="str">
        <f t="shared" si="207"/>
        <v xml:space="preserve"> </v>
      </c>
      <c r="T259" s="94" t="str">
        <f t="shared" si="208"/>
        <v xml:space="preserve"> </v>
      </c>
      <c r="U259" s="94" t="str">
        <f t="shared" si="209"/>
        <v xml:space="preserve"> </v>
      </c>
      <c r="V259" s="94" t="str">
        <f t="shared" si="210"/>
        <v xml:space="preserve"> </v>
      </c>
      <c r="W259" s="94" t="str">
        <f t="shared" si="211"/>
        <v xml:space="preserve"> </v>
      </c>
      <c r="X259" s="92">
        <f t="shared" si="213"/>
        <v>1.5162037037037036E-2</v>
      </c>
      <c r="Y259" s="81">
        <f t="shared" si="212"/>
        <v>1</v>
      </c>
      <c r="Z259" s="98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>
        <v>1.5162037037037036E-2</v>
      </c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  <c r="IW259" s="31"/>
      <c r="IX259" s="31"/>
      <c r="IY259" s="31"/>
      <c r="IZ259" s="31"/>
      <c r="JA259" s="31"/>
      <c r="JB259" s="31"/>
      <c r="JC259" s="31"/>
      <c r="JD259" s="31"/>
      <c r="JE259" s="31"/>
      <c r="JF259" s="31"/>
      <c r="JG259" s="31"/>
      <c r="JH259" s="31"/>
      <c r="JI259" s="31"/>
      <c r="JJ259" s="31"/>
      <c r="JK259" s="31"/>
      <c r="JL259" s="31"/>
      <c r="JM259" s="31"/>
      <c r="JN259" s="31"/>
      <c r="JO259" s="31"/>
      <c r="JP259" s="31"/>
      <c r="JQ259" s="31"/>
      <c r="JR259" s="31"/>
      <c r="JS259" s="31"/>
      <c r="JT259" s="31"/>
      <c r="JU259" s="31"/>
      <c r="JV259" s="31"/>
      <c r="JW259" s="31"/>
      <c r="JX259" s="31"/>
      <c r="JY259" s="31"/>
      <c r="JZ259" s="31"/>
      <c r="KA259" s="31"/>
      <c r="KB259" s="31"/>
      <c r="KC259" s="31"/>
      <c r="KD259" s="31"/>
      <c r="KE259" s="31"/>
      <c r="KF259" s="31"/>
      <c r="KG259" s="31"/>
      <c r="KH259" s="31"/>
      <c r="KI259" s="31"/>
      <c r="KJ259" s="31"/>
      <c r="KK259" s="31"/>
      <c r="KL259" s="31"/>
      <c r="KM259" s="31"/>
      <c r="KN259" s="31"/>
      <c r="KO259" s="31"/>
      <c r="KP259" s="31"/>
      <c r="KQ259" s="31"/>
      <c r="KR259" s="31"/>
      <c r="KS259" s="31"/>
      <c r="KT259" s="31"/>
      <c r="KU259" s="31"/>
      <c r="KV259" s="31"/>
      <c r="KW259" s="31"/>
      <c r="KX259" s="31"/>
      <c r="KY259" s="31"/>
      <c r="KZ259" s="31"/>
      <c r="LA259" s="31"/>
      <c r="LB259" s="31"/>
      <c r="LC259" s="31"/>
      <c r="LD259" s="31"/>
      <c r="LE259" s="31"/>
      <c r="LF259" s="31"/>
      <c r="LG259" s="31"/>
      <c r="LH259" s="31"/>
      <c r="LI259" s="31"/>
      <c r="LJ259" s="31"/>
      <c r="LK259" s="31"/>
      <c r="LL259" s="31"/>
      <c r="LM259" s="31"/>
      <c r="LN259" s="31"/>
      <c r="LO259" s="31"/>
      <c r="LP259" s="31"/>
      <c r="LQ259" s="31"/>
      <c r="LR259" s="31"/>
      <c r="LS259" s="31"/>
      <c r="LT259" s="31"/>
      <c r="LU259" s="31"/>
      <c r="LV259" s="31"/>
      <c r="LW259" s="31"/>
      <c r="LX259" s="31"/>
      <c r="LY259" s="31"/>
      <c r="LZ259" s="31"/>
      <c r="MA259" s="31"/>
      <c r="MB259" s="31"/>
      <c r="MC259" s="31"/>
      <c r="MD259" s="31"/>
      <c r="ME259" s="31"/>
      <c r="MF259" s="31"/>
      <c r="MG259" s="31"/>
      <c r="MH259" s="31"/>
      <c r="MI259" s="31"/>
      <c r="MJ259" s="31"/>
      <c r="MK259" s="31"/>
      <c r="ML259" s="31"/>
      <c r="MM259" s="31"/>
      <c r="MN259" s="31"/>
      <c r="MO259" s="31"/>
      <c r="MP259" s="31"/>
      <c r="MQ259" s="31"/>
      <c r="MR259" s="31"/>
      <c r="MS259" s="31"/>
      <c r="MT259" s="31"/>
      <c r="MU259" s="31"/>
      <c r="MV259" s="31"/>
      <c r="MW259" s="31"/>
      <c r="MX259" s="31"/>
      <c r="MY259" s="31"/>
      <c r="MZ259" s="31"/>
      <c r="NA259" s="31"/>
      <c r="NB259" s="31"/>
      <c r="NC259" s="31"/>
      <c r="ND259" s="31"/>
      <c r="NE259" s="31"/>
      <c r="NF259" s="31"/>
      <c r="NG259" s="31"/>
      <c r="NH259" s="31"/>
      <c r="NI259" s="31"/>
      <c r="NJ259" s="31"/>
      <c r="NK259" s="31"/>
      <c r="NL259" s="31"/>
      <c r="NM259" s="31"/>
      <c r="NN259" s="31"/>
      <c r="NO259" s="31"/>
      <c r="NP259" s="31"/>
      <c r="NQ259" s="31"/>
      <c r="NR259" s="31"/>
      <c r="NS259" s="31"/>
      <c r="NT259" s="31"/>
      <c r="NU259" s="31"/>
      <c r="NV259" s="31"/>
      <c r="NW259" s="31"/>
      <c r="NX259" s="31"/>
      <c r="NY259" s="31"/>
      <c r="NZ259" s="31"/>
      <c r="OA259" s="31"/>
      <c r="OB259" s="31"/>
      <c r="OC259" s="31"/>
      <c r="OD259" s="31"/>
      <c r="OE259" s="31"/>
      <c r="OF259" s="31"/>
      <c r="OG259" s="31"/>
      <c r="OH259" s="31"/>
      <c r="OI259" s="31"/>
      <c r="OJ259" s="31"/>
      <c r="OK259" s="31"/>
      <c r="OL259" s="31"/>
      <c r="OM259" s="31"/>
      <c r="ON259" s="31"/>
      <c r="OO259" s="31"/>
      <c r="OP259" s="31"/>
      <c r="OQ259" s="31"/>
      <c r="OR259" s="31"/>
      <c r="OS259" s="31"/>
      <c r="OT259" s="31"/>
      <c r="OU259" s="31"/>
      <c r="OV259" s="31"/>
      <c r="OW259" s="31"/>
      <c r="OX259" s="31"/>
      <c r="OY259" s="31"/>
      <c r="OZ259" s="31"/>
      <c r="PA259" s="31"/>
      <c r="PB259" s="31"/>
      <c r="PC259" s="31"/>
      <c r="PD259" s="31"/>
      <c r="PE259" s="31"/>
      <c r="PF259" s="31"/>
      <c r="PG259" s="31"/>
      <c r="PH259" s="31"/>
      <c r="PI259" s="31"/>
      <c r="PJ259" s="31"/>
      <c r="PK259" s="31"/>
      <c r="PL259" s="31"/>
      <c r="PM259" s="31"/>
      <c r="PN259" s="31"/>
      <c r="PO259" s="31"/>
      <c r="PP259" s="31"/>
      <c r="PQ259" s="31"/>
      <c r="PR259" s="31"/>
      <c r="PS259" s="31"/>
      <c r="PT259" s="31"/>
      <c r="PU259" s="31"/>
      <c r="PV259" s="31"/>
      <c r="PW259" s="31"/>
      <c r="PX259" s="31"/>
      <c r="PY259" s="31"/>
      <c r="PZ259" s="31"/>
      <c r="QA259" s="31"/>
      <c r="QB259" s="31"/>
      <c r="QC259" s="31"/>
      <c r="QD259" s="31"/>
      <c r="QE259" s="31"/>
      <c r="QF259" s="31"/>
      <c r="QG259" s="31"/>
      <c r="QH259" s="31"/>
      <c r="QI259" s="31"/>
      <c r="QJ259" s="31"/>
      <c r="QK259" s="31"/>
      <c r="QL259" s="31"/>
      <c r="QM259" s="31"/>
      <c r="QN259" s="31"/>
      <c r="QO259" s="31"/>
      <c r="QP259" s="31"/>
      <c r="QQ259" s="31"/>
      <c r="QR259" s="31"/>
      <c r="QS259" s="31"/>
      <c r="QT259" s="31"/>
      <c r="QU259" s="31"/>
      <c r="QV259" s="31"/>
      <c r="QW259" s="31"/>
      <c r="QX259" s="31"/>
      <c r="QY259" s="31"/>
    </row>
    <row r="260" spans="1:467" x14ac:dyDescent="0.2">
      <c r="A260" s="40" t="s">
        <v>8</v>
      </c>
      <c r="B260" s="103" t="s">
        <v>282</v>
      </c>
      <c r="C260" s="103"/>
      <c r="D260" s="103"/>
      <c r="E260" s="93" t="s">
        <v>126</v>
      </c>
      <c r="F260" s="94" t="str">
        <f t="shared" si="194"/>
        <v xml:space="preserve"> </v>
      </c>
      <c r="G260" s="94" t="str">
        <f t="shared" si="195"/>
        <v xml:space="preserve"> </v>
      </c>
      <c r="H260" s="94" t="str">
        <f t="shared" si="196"/>
        <v xml:space="preserve"> </v>
      </c>
      <c r="I260" s="94" t="str">
        <f t="shared" si="197"/>
        <v xml:space="preserve"> </v>
      </c>
      <c r="J260" s="94" t="str">
        <f t="shared" si="198"/>
        <v xml:space="preserve"> </v>
      </c>
      <c r="K260" s="94" t="str">
        <f t="shared" si="199"/>
        <v xml:space="preserve"> </v>
      </c>
      <c r="L260" s="94" t="str">
        <f t="shared" si="200"/>
        <v xml:space="preserve"> </v>
      </c>
      <c r="M260" s="94" t="str">
        <f t="shared" si="201"/>
        <v xml:space="preserve"> </v>
      </c>
      <c r="N260" s="94" t="str">
        <f t="shared" si="202"/>
        <v xml:space="preserve"> </v>
      </c>
      <c r="O260" s="94" t="str">
        <f t="shared" si="203"/>
        <v xml:space="preserve"> </v>
      </c>
      <c r="P260" s="94" t="str">
        <f t="shared" si="204"/>
        <v xml:space="preserve"> </v>
      </c>
      <c r="Q260" s="94">
        <f t="shared" si="205"/>
        <v>1.5219907407407409E-2</v>
      </c>
      <c r="R260" s="94" t="str">
        <f t="shared" si="206"/>
        <v xml:space="preserve"> </v>
      </c>
      <c r="S260" s="94" t="str">
        <f t="shared" si="207"/>
        <v xml:space="preserve"> </v>
      </c>
      <c r="T260" s="94" t="str">
        <f t="shared" si="208"/>
        <v xml:space="preserve"> </v>
      </c>
      <c r="U260" s="94" t="str">
        <f t="shared" si="209"/>
        <v xml:space="preserve"> </v>
      </c>
      <c r="V260" s="94" t="str">
        <f t="shared" si="210"/>
        <v xml:space="preserve"> </v>
      </c>
      <c r="W260" s="94" t="str">
        <f t="shared" si="211"/>
        <v xml:space="preserve"> </v>
      </c>
      <c r="X260" s="92">
        <f t="shared" si="213"/>
        <v>1.5219907407407409E-2</v>
      </c>
      <c r="Y260" s="81">
        <f t="shared" si="212"/>
        <v>1</v>
      </c>
      <c r="Z260" s="98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/>
      <c r="JT260" s="31">
        <v>1.5219907407407409E-2</v>
      </c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1"/>
      <c r="KJ260" s="31"/>
      <c r="KK260" s="31"/>
      <c r="KL260" s="31"/>
      <c r="KM260" s="31"/>
      <c r="KN260" s="31"/>
      <c r="KO260" s="31"/>
      <c r="KP260" s="31"/>
      <c r="KQ260" s="31"/>
      <c r="KR260" s="31"/>
      <c r="KS260" s="31"/>
      <c r="KT260" s="31"/>
      <c r="KU260" s="31"/>
      <c r="KV260" s="31"/>
      <c r="KW260" s="31"/>
      <c r="KX260" s="31"/>
      <c r="KY260" s="31"/>
      <c r="KZ260" s="31"/>
      <c r="LA260" s="31"/>
      <c r="LB260" s="31"/>
      <c r="LC260" s="31"/>
      <c r="LD260" s="31"/>
      <c r="LE260" s="31"/>
      <c r="LF260" s="31"/>
      <c r="LG260" s="31"/>
      <c r="LH260" s="31"/>
      <c r="LI260" s="31"/>
      <c r="LJ260" s="31"/>
      <c r="LK260" s="31"/>
      <c r="LL260" s="31"/>
      <c r="LM260" s="31"/>
      <c r="LN260" s="31"/>
      <c r="LO260" s="31"/>
      <c r="LP260" s="31"/>
      <c r="LQ260" s="31"/>
      <c r="LR260" s="31"/>
      <c r="LS260" s="31"/>
      <c r="LT260" s="31"/>
      <c r="LU260" s="31"/>
      <c r="LV260" s="31"/>
      <c r="LW260" s="31"/>
      <c r="LX260" s="31"/>
      <c r="LY260" s="31"/>
      <c r="LZ260" s="31"/>
      <c r="MA260" s="31"/>
      <c r="MB260" s="31"/>
      <c r="MC260" s="31"/>
      <c r="MD260" s="31"/>
      <c r="ME260" s="31"/>
      <c r="MF260" s="31"/>
      <c r="MG260" s="31"/>
      <c r="MH260" s="31"/>
      <c r="MI260" s="31"/>
      <c r="MJ260" s="31"/>
      <c r="MK260" s="31"/>
      <c r="ML260" s="31"/>
      <c r="MM260" s="31"/>
      <c r="MN260" s="31"/>
      <c r="MO260" s="31"/>
      <c r="MP260" s="31"/>
      <c r="MQ260" s="31"/>
      <c r="MR260" s="31"/>
      <c r="MS260" s="31"/>
      <c r="MT260" s="31"/>
      <c r="MU260" s="31"/>
      <c r="MV260" s="31"/>
      <c r="MW260" s="31"/>
      <c r="MX260" s="31"/>
      <c r="MY260" s="31"/>
      <c r="MZ260" s="31"/>
      <c r="NA260" s="31"/>
      <c r="NB260" s="31"/>
      <c r="NC260" s="31"/>
      <c r="ND260" s="31"/>
      <c r="NE260" s="31"/>
      <c r="NF260" s="31"/>
      <c r="NG260" s="31"/>
      <c r="NH260" s="31"/>
      <c r="NI260" s="31"/>
      <c r="NJ260" s="31"/>
      <c r="NK260" s="31"/>
      <c r="NL260" s="31"/>
      <c r="NM260" s="31"/>
      <c r="NN260" s="31"/>
      <c r="NO260" s="31"/>
      <c r="NP260" s="31"/>
      <c r="NQ260" s="31"/>
      <c r="NR260" s="31"/>
      <c r="NS260" s="31"/>
      <c r="NT260" s="31"/>
      <c r="NU260" s="31"/>
      <c r="NV260" s="31"/>
      <c r="NW260" s="31"/>
      <c r="NX260" s="31"/>
      <c r="NY260" s="31"/>
      <c r="NZ260" s="31"/>
      <c r="OA260" s="31"/>
      <c r="OB260" s="31"/>
      <c r="OC260" s="31"/>
      <c r="OD260" s="31"/>
      <c r="OE260" s="31"/>
      <c r="OF260" s="31"/>
      <c r="OG260" s="31"/>
      <c r="OH260" s="31"/>
      <c r="OI260" s="31"/>
      <c r="OJ260" s="31"/>
      <c r="OK260" s="31"/>
      <c r="OL260" s="31"/>
      <c r="OM260" s="31"/>
      <c r="ON260" s="31"/>
      <c r="OO260" s="31"/>
      <c r="OP260" s="31"/>
      <c r="OQ260" s="31"/>
      <c r="OR260" s="31"/>
      <c r="OS260" s="31"/>
      <c r="OT260" s="31"/>
      <c r="OU260" s="31"/>
      <c r="OV260" s="31"/>
      <c r="OW260" s="31"/>
      <c r="OX260" s="31"/>
      <c r="OY260" s="31"/>
      <c r="OZ260" s="31"/>
      <c r="PA260" s="31"/>
      <c r="PB260" s="31"/>
      <c r="PC260" s="31"/>
      <c r="PD260" s="31"/>
      <c r="PE260" s="31"/>
      <c r="PF260" s="31"/>
      <c r="PG260" s="31"/>
      <c r="PH260" s="31"/>
      <c r="PI260" s="31"/>
      <c r="PJ260" s="31"/>
      <c r="PK260" s="31"/>
      <c r="PL260" s="31"/>
      <c r="PM260" s="31"/>
      <c r="PN260" s="31"/>
      <c r="PO260" s="31"/>
      <c r="PP260" s="31"/>
      <c r="PQ260" s="31"/>
      <c r="PR260" s="31"/>
      <c r="PS260" s="31"/>
      <c r="PT260" s="31"/>
      <c r="PU260" s="31"/>
      <c r="PV260" s="31"/>
      <c r="PW260" s="31"/>
      <c r="PX260" s="31"/>
      <c r="PY260" s="31"/>
      <c r="PZ260" s="31"/>
      <c r="QA260" s="31"/>
      <c r="QB260" s="31"/>
      <c r="QC260" s="31"/>
      <c r="QD260" s="31"/>
      <c r="QE260" s="31"/>
      <c r="QF260" s="31"/>
      <c r="QG260" s="31"/>
      <c r="QH260" s="31"/>
      <c r="QI260" s="31"/>
      <c r="QJ260" s="31"/>
      <c r="QK260" s="31"/>
      <c r="QL260" s="31"/>
      <c r="QM260" s="31"/>
      <c r="QN260" s="31"/>
      <c r="QO260" s="31"/>
      <c r="QP260" s="31"/>
      <c r="QQ260" s="31"/>
      <c r="QR260" s="31"/>
      <c r="QS260" s="31"/>
      <c r="QT260" s="31"/>
      <c r="QU260" s="31"/>
      <c r="QV260" s="31"/>
      <c r="QW260" s="31"/>
      <c r="QX260" s="31"/>
      <c r="QY260" s="31"/>
    </row>
    <row r="261" spans="1:467" x14ac:dyDescent="0.2">
      <c r="A261" s="79" t="s">
        <v>8</v>
      </c>
      <c r="B261" s="103" t="s">
        <v>258</v>
      </c>
      <c r="C261" s="103"/>
      <c r="D261" s="103"/>
      <c r="E261" s="93" t="s">
        <v>126</v>
      </c>
      <c r="F261" s="94" t="str">
        <f t="shared" si="194"/>
        <v xml:space="preserve"> </v>
      </c>
      <c r="G261" s="94" t="str">
        <f t="shared" si="195"/>
        <v xml:space="preserve"> </v>
      </c>
      <c r="H261" s="94" t="str">
        <f t="shared" si="196"/>
        <v xml:space="preserve"> </v>
      </c>
      <c r="I261" s="94" t="str">
        <f t="shared" si="197"/>
        <v xml:space="preserve"> </v>
      </c>
      <c r="J261" s="94" t="str">
        <f t="shared" si="198"/>
        <v xml:space="preserve"> </v>
      </c>
      <c r="K261" s="94" t="str">
        <f t="shared" si="199"/>
        <v xml:space="preserve"> </v>
      </c>
      <c r="L261" s="94" t="str">
        <f t="shared" si="200"/>
        <v xml:space="preserve"> </v>
      </c>
      <c r="M261" s="94" t="str">
        <f t="shared" si="201"/>
        <v xml:space="preserve"> </v>
      </c>
      <c r="N261" s="94" t="str">
        <f t="shared" si="202"/>
        <v xml:space="preserve"> </v>
      </c>
      <c r="O261" s="94" t="str">
        <f t="shared" si="203"/>
        <v xml:space="preserve"> </v>
      </c>
      <c r="P261" s="94">
        <f t="shared" si="204"/>
        <v>1.5243055555555557E-2</v>
      </c>
      <c r="Q261" s="94" t="str">
        <f t="shared" si="205"/>
        <v xml:space="preserve"> </v>
      </c>
      <c r="R261" s="94" t="str">
        <f t="shared" si="206"/>
        <v xml:space="preserve"> </v>
      </c>
      <c r="S261" s="94" t="str">
        <f t="shared" si="207"/>
        <v xml:space="preserve"> </v>
      </c>
      <c r="T261" s="94" t="str">
        <f t="shared" si="208"/>
        <v xml:space="preserve"> </v>
      </c>
      <c r="U261" s="94" t="str">
        <f t="shared" si="209"/>
        <v xml:space="preserve"> </v>
      </c>
      <c r="V261" s="94" t="str">
        <f t="shared" si="210"/>
        <v xml:space="preserve"> </v>
      </c>
      <c r="W261" s="94" t="str">
        <f t="shared" si="211"/>
        <v xml:space="preserve"> </v>
      </c>
      <c r="X261" s="92">
        <f t="shared" si="213"/>
        <v>1.5243055555555557E-2</v>
      </c>
      <c r="Y261" s="81">
        <f t="shared" si="212"/>
        <v>1</v>
      </c>
      <c r="Z261" s="98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>
        <v>1.5243055555555557E-2</v>
      </c>
      <c r="IV261" s="31"/>
      <c r="IW261" s="31"/>
      <c r="IX261" s="31"/>
      <c r="IY261" s="31"/>
      <c r="IZ261" s="31"/>
      <c r="JA261" s="31"/>
      <c r="JB261" s="31"/>
      <c r="JC261" s="31"/>
      <c r="JD261" s="31"/>
      <c r="JE261" s="31"/>
      <c r="JF261" s="31"/>
      <c r="JG261" s="31"/>
      <c r="JH261" s="31"/>
      <c r="JI261" s="31"/>
      <c r="JJ261" s="31"/>
      <c r="JK261" s="31"/>
      <c r="JL261" s="31"/>
      <c r="JM261" s="31"/>
      <c r="JN261" s="31"/>
      <c r="JO261" s="31"/>
      <c r="JP261" s="31"/>
      <c r="JQ261" s="31"/>
      <c r="JR261" s="31"/>
      <c r="JS261" s="31"/>
      <c r="JT261" s="31"/>
      <c r="JU261" s="31"/>
      <c r="JV261" s="31"/>
      <c r="JW261" s="31"/>
      <c r="JX261" s="31"/>
      <c r="JY261" s="31"/>
      <c r="JZ261" s="31"/>
      <c r="KA261" s="31"/>
      <c r="KB261" s="31"/>
      <c r="KC261" s="31"/>
      <c r="KD261" s="31"/>
      <c r="KE261" s="31"/>
      <c r="KF261" s="31"/>
      <c r="KG261" s="31"/>
      <c r="KH261" s="31"/>
      <c r="KI261" s="31"/>
      <c r="KJ261" s="31"/>
      <c r="KK261" s="31"/>
      <c r="KL261" s="31"/>
      <c r="KM261" s="31"/>
      <c r="KN261" s="31"/>
      <c r="KO261" s="31"/>
      <c r="KP261" s="31"/>
      <c r="KQ261" s="31"/>
      <c r="KR261" s="31"/>
      <c r="KS261" s="31"/>
      <c r="KT261" s="31"/>
      <c r="KU261" s="31"/>
      <c r="KV261" s="31"/>
      <c r="KW261" s="31"/>
      <c r="KX261" s="31"/>
      <c r="KY261" s="31"/>
      <c r="KZ261" s="31"/>
      <c r="LA261" s="31"/>
      <c r="LB261" s="31"/>
      <c r="LC261" s="31"/>
      <c r="LD261" s="31"/>
      <c r="LE261" s="31"/>
      <c r="LF261" s="31"/>
      <c r="LG261" s="31"/>
      <c r="LH261" s="31"/>
      <c r="LI261" s="31"/>
      <c r="LJ261" s="31"/>
      <c r="LK261" s="31"/>
      <c r="LL261" s="31"/>
      <c r="LM261" s="31"/>
      <c r="LN261" s="31"/>
      <c r="LO261" s="31"/>
      <c r="LP261" s="31"/>
      <c r="LQ261" s="31"/>
      <c r="LR261" s="31"/>
      <c r="LS261" s="31"/>
      <c r="LT261" s="31"/>
      <c r="LU261" s="31"/>
      <c r="LV261" s="31"/>
      <c r="LW261" s="31"/>
      <c r="LX261" s="31"/>
      <c r="LY261" s="31"/>
      <c r="LZ261" s="31"/>
      <c r="MA261" s="31"/>
      <c r="MB261" s="31"/>
      <c r="MC261" s="31"/>
      <c r="MD261" s="31"/>
      <c r="ME261" s="31"/>
      <c r="MF261" s="31"/>
      <c r="MG261" s="31"/>
      <c r="MH261" s="31"/>
      <c r="MI261" s="31"/>
      <c r="MJ261" s="31"/>
      <c r="MK261" s="31"/>
      <c r="ML261" s="31"/>
      <c r="MM261" s="31"/>
      <c r="MN261" s="31"/>
      <c r="MO261" s="31"/>
      <c r="MP261" s="31"/>
      <c r="MQ261" s="31"/>
      <c r="MR261" s="31"/>
      <c r="MS261" s="31"/>
      <c r="MT261" s="31"/>
      <c r="MU261" s="31"/>
      <c r="MV261" s="31"/>
      <c r="MW261" s="31"/>
      <c r="MX261" s="31"/>
      <c r="MY261" s="31"/>
      <c r="MZ261" s="31"/>
      <c r="NA261" s="31"/>
      <c r="NB261" s="31"/>
      <c r="NC261" s="31"/>
      <c r="ND261" s="31"/>
      <c r="NE261" s="31"/>
      <c r="NF261" s="31"/>
      <c r="NG261" s="31"/>
      <c r="NH261" s="31"/>
      <c r="NI261" s="31"/>
      <c r="NJ261" s="31"/>
      <c r="NK261" s="31"/>
      <c r="NL261" s="31"/>
      <c r="NM261" s="31"/>
      <c r="NN261" s="31"/>
      <c r="NO261" s="31"/>
      <c r="NP261" s="31"/>
      <c r="NQ261" s="31"/>
      <c r="NR261" s="31"/>
      <c r="NS261" s="31"/>
      <c r="NT261" s="31"/>
      <c r="NU261" s="31"/>
      <c r="NV261" s="31"/>
      <c r="NW261" s="31"/>
      <c r="NX261" s="31"/>
      <c r="NY261" s="31"/>
      <c r="NZ261" s="31"/>
      <c r="OA261" s="31"/>
      <c r="OB261" s="31"/>
      <c r="OC261" s="31"/>
      <c r="OD261" s="31"/>
      <c r="OE261" s="31"/>
      <c r="OF261" s="31"/>
      <c r="OG261" s="31"/>
      <c r="OH261" s="31"/>
      <c r="OI261" s="31"/>
      <c r="OJ261" s="31"/>
      <c r="OK261" s="31"/>
      <c r="OL261" s="31"/>
      <c r="OM261" s="31"/>
      <c r="ON261" s="31"/>
      <c r="OO261" s="31"/>
      <c r="OP261" s="31"/>
      <c r="OQ261" s="31"/>
      <c r="OR261" s="31"/>
      <c r="OS261" s="31"/>
      <c r="OT261" s="31"/>
      <c r="OU261" s="31"/>
      <c r="OV261" s="31"/>
      <c r="OW261" s="31"/>
      <c r="OX261" s="31"/>
      <c r="OY261" s="31"/>
      <c r="OZ261" s="31"/>
      <c r="PA261" s="31"/>
      <c r="PB261" s="31"/>
      <c r="PC261" s="31"/>
      <c r="PD261" s="31"/>
      <c r="PE261" s="31"/>
      <c r="PF261" s="31"/>
      <c r="PG261" s="31"/>
      <c r="PH261" s="31"/>
      <c r="PI261" s="31"/>
      <c r="PJ261" s="31"/>
      <c r="PK261" s="31"/>
      <c r="PL261" s="31"/>
      <c r="PM261" s="31"/>
      <c r="PN261" s="31"/>
      <c r="PO261" s="31"/>
      <c r="PP261" s="31"/>
      <c r="PQ261" s="31"/>
      <c r="PR261" s="31"/>
      <c r="PS261" s="31"/>
      <c r="PT261" s="31"/>
      <c r="PU261" s="31"/>
      <c r="PV261" s="31"/>
      <c r="PW261" s="31"/>
      <c r="PX261" s="31"/>
      <c r="PY261" s="31"/>
      <c r="PZ261" s="31"/>
      <c r="QA261" s="31"/>
      <c r="QB261" s="31"/>
      <c r="QC261" s="31"/>
      <c r="QD261" s="31"/>
      <c r="QE261" s="31"/>
      <c r="QF261" s="31"/>
      <c r="QG261" s="31"/>
      <c r="QH261" s="31"/>
      <c r="QI261" s="31"/>
      <c r="QJ261" s="31"/>
      <c r="QK261" s="31"/>
      <c r="QL261" s="31"/>
      <c r="QM261" s="31"/>
      <c r="QN261" s="31"/>
      <c r="QO261" s="31"/>
      <c r="QP261" s="31"/>
      <c r="QQ261" s="31"/>
      <c r="QR261" s="31"/>
      <c r="QS261" s="31"/>
      <c r="QT261" s="31"/>
      <c r="QU261" s="31"/>
      <c r="QV261" s="31"/>
      <c r="QW261" s="31"/>
      <c r="QX261" s="31"/>
      <c r="QY261" s="31"/>
    </row>
    <row r="262" spans="1:467" x14ac:dyDescent="0.2">
      <c r="A262" s="40" t="s">
        <v>203</v>
      </c>
      <c r="B262" s="103" t="s">
        <v>236</v>
      </c>
      <c r="C262" s="103"/>
      <c r="D262" s="103"/>
      <c r="E262" s="93" t="s">
        <v>126</v>
      </c>
      <c r="F262" s="94" t="str">
        <f t="shared" si="194"/>
        <v xml:space="preserve"> </v>
      </c>
      <c r="G262" s="94" t="str">
        <f t="shared" si="195"/>
        <v xml:space="preserve"> </v>
      </c>
      <c r="H262" s="94" t="str">
        <f t="shared" si="196"/>
        <v xml:space="preserve"> </v>
      </c>
      <c r="I262" s="94" t="str">
        <f t="shared" si="197"/>
        <v xml:space="preserve"> </v>
      </c>
      <c r="J262" s="94" t="str">
        <f t="shared" si="198"/>
        <v xml:space="preserve"> </v>
      </c>
      <c r="K262" s="94" t="str">
        <f t="shared" si="199"/>
        <v xml:space="preserve"> </v>
      </c>
      <c r="L262" s="94" t="str">
        <f t="shared" si="200"/>
        <v xml:space="preserve"> </v>
      </c>
      <c r="M262" s="94" t="str">
        <f t="shared" si="201"/>
        <v xml:space="preserve"> </v>
      </c>
      <c r="N262" s="94" t="str">
        <f t="shared" si="202"/>
        <v xml:space="preserve"> </v>
      </c>
      <c r="O262" s="94" t="str">
        <f t="shared" si="203"/>
        <v xml:space="preserve"> </v>
      </c>
      <c r="P262" s="94">
        <f t="shared" si="204"/>
        <v>1.5266203703703705E-2</v>
      </c>
      <c r="Q262" s="94" t="str">
        <f t="shared" si="205"/>
        <v xml:space="preserve"> </v>
      </c>
      <c r="R262" s="94" t="str">
        <f t="shared" si="206"/>
        <v xml:space="preserve"> </v>
      </c>
      <c r="S262" s="94" t="str">
        <f t="shared" si="207"/>
        <v xml:space="preserve"> </v>
      </c>
      <c r="T262" s="94" t="str">
        <f t="shared" si="208"/>
        <v xml:space="preserve"> </v>
      </c>
      <c r="U262" s="94" t="str">
        <f t="shared" si="209"/>
        <v xml:space="preserve"> </v>
      </c>
      <c r="V262" s="94" t="str">
        <f t="shared" si="210"/>
        <v xml:space="preserve"> </v>
      </c>
      <c r="W262" s="94" t="str">
        <f t="shared" si="211"/>
        <v xml:space="preserve"> </v>
      </c>
      <c r="X262" s="92">
        <f t="shared" si="213"/>
        <v>1.5266203703703705E-2</v>
      </c>
      <c r="Y262" s="81">
        <f t="shared" si="212"/>
        <v>1</v>
      </c>
      <c r="Z262" s="98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>
        <v>1.5266203703703705E-2</v>
      </c>
      <c r="IP262" s="31"/>
      <c r="IQ262" s="31"/>
      <c r="IR262" s="31"/>
      <c r="IS262" s="31"/>
      <c r="IT262" s="31"/>
      <c r="IU262" s="31"/>
      <c r="IV262" s="31"/>
      <c r="IW262" s="31"/>
      <c r="IX262" s="31"/>
      <c r="IY262" s="31"/>
      <c r="IZ262" s="31"/>
      <c r="JA262" s="31"/>
      <c r="JB262" s="31"/>
      <c r="JC262" s="31"/>
      <c r="JD262" s="31"/>
      <c r="JE262" s="31"/>
      <c r="JF262" s="31"/>
      <c r="JG262" s="31"/>
      <c r="JH262" s="31"/>
      <c r="JI262" s="31"/>
      <c r="JJ262" s="31"/>
      <c r="JK262" s="31"/>
      <c r="JL262" s="31"/>
      <c r="JM262" s="31"/>
      <c r="JN262" s="31"/>
      <c r="JO262" s="31"/>
      <c r="JP262" s="31"/>
      <c r="JQ262" s="31"/>
      <c r="JR262" s="31"/>
      <c r="JS262" s="31"/>
      <c r="JT262" s="31"/>
      <c r="JU262" s="31"/>
      <c r="JV262" s="31"/>
      <c r="JW262" s="31"/>
      <c r="JX262" s="31"/>
      <c r="JY262" s="31"/>
      <c r="JZ262" s="31"/>
      <c r="KA262" s="31"/>
      <c r="KB262" s="31"/>
      <c r="KC262" s="31"/>
      <c r="KD262" s="31"/>
      <c r="KE262" s="31"/>
      <c r="KF262" s="31"/>
      <c r="KG262" s="31"/>
      <c r="KH262" s="31"/>
      <c r="KI262" s="31"/>
      <c r="KJ262" s="31"/>
      <c r="KK262" s="31"/>
      <c r="KL262" s="31"/>
      <c r="KM262" s="31"/>
      <c r="KN262" s="31"/>
      <c r="KO262" s="31"/>
      <c r="KP262" s="31"/>
      <c r="KQ262" s="31"/>
      <c r="KR262" s="31"/>
      <c r="KS262" s="31"/>
      <c r="KT262" s="31"/>
      <c r="KU262" s="31"/>
      <c r="KV262" s="31"/>
      <c r="KW262" s="31"/>
      <c r="KX262" s="31"/>
      <c r="KY262" s="31"/>
      <c r="KZ262" s="31"/>
      <c r="LA262" s="31"/>
      <c r="LB262" s="31"/>
      <c r="LC262" s="31"/>
      <c r="LD262" s="31"/>
      <c r="LE262" s="31"/>
      <c r="LF262" s="31"/>
      <c r="LG262" s="31"/>
      <c r="LH262" s="31"/>
      <c r="LI262" s="31"/>
      <c r="LJ262" s="31"/>
      <c r="LK262" s="31"/>
      <c r="LL262" s="31"/>
      <c r="LM262" s="31"/>
      <c r="LN262" s="31"/>
      <c r="LO262" s="31"/>
      <c r="LP262" s="31"/>
      <c r="LQ262" s="31"/>
      <c r="LR262" s="31"/>
      <c r="LS262" s="31"/>
      <c r="LT262" s="31"/>
      <c r="LU262" s="31"/>
      <c r="LV262" s="31"/>
      <c r="LW262" s="31"/>
      <c r="LX262" s="31"/>
      <c r="LY262" s="31"/>
      <c r="LZ262" s="31"/>
      <c r="MA262" s="31"/>
      <c r="MB262" s="31"/>
      <c r="MC262" s="31"/>
      <c r="MD262" s="31"/>
      <c r="ME262" s="31"/>
      <c r="MF262" s="31"/>
      <c r="MG262" s="31"/>
      <c r="MH262" s="31"/>
      <c r="MI262" s="31"/>
      <c r="MJ262" s="31"/>
      <c r="MK262" s="31"/>
      <c r="ML262" s="31"/>
      <c r="MM262" s="31"/>
      <c r="MN262" s="31"/>
      <c r="MO262" s="31"/>
      <c r="MP262" s="31"/>
      <c r="MQ262" s="31"/>
      <c r="MR262" s="31"/>
      <c r="MS262" s="31"/>
      <c r="MT262" s="31"/>
      <c r="MU262" s="31"/>
      <c r="MV262" s="31"/>
      <c r="MW262" s="31"/>
      <c r="MX262" s="31"/>
      <c r="MY262" s="31"/>
      <c r="MZ262" s="31"/>
      <c r="NA262" s="31"/>
      <c r="NB262" s="31"/>
      <c r="NC262" s="31"/>
      <c r="ND262" s="31"/>
      <c r="NE262" s="31"/>
      <c r="NF262" s="31"/>
      <c r="NG262" s="31"/>
      <c r="NH262" s="31"/>
      <c r="NI262" s="31"/>
      <c r="NJ262" s="31"/>
      <c r="NK262" s="31"/>
      <c r="NL262" s="31"/>
      <c r="NM262" s="31"/>
      <c r="NN262" s="31"/>
      <c r="NO262" s="31"/>
      <c r="NP262" s="31"/>
      <c r="NQ262" s="31"/>
      <c r="NR262" s="31"/>
      <c r="NS262" s="31"/>
      <c r="NT262" s="31"/>
      <c r="NU262" s="31"/>
      <c r="NV262" s="31"/>
      <c r="NW262" s="31"/>
      <c r="NX262" s="31"/>
      <c r="NY262" s="31"/>
      <c r="NZ262" s="31"/>
      <c r="OA262" s="31"/>
      <c r="OB262" s="31"/>
      <c r="OC262" s="31"/>
      <c r="OD262" s="31"/>
      <c r="OE262" s="31"/>
      <c r="OF262" s="31"/>
      <c r="OG262" s="31"/>
      <c r="OH262" s="31"/>
      <c r="OI262" s="31"/>
      <c r="OJ262" s="31"/>
      <c r="OK262" s="31"/>
      <c r="OL262" s="31"/>
      <c r="OM262" s="31"/>
      <c r="ON262" s="31"/>
      <c r="OO262" s="31"/>
      <c r="OP262" s="31"/>
      <c r="OQ262" s="31"/>
      <c r="OR262" s="31"/>
      <c r="OS262" s="31"/>
      <c r="OT262" s="31"/>
      <c r="OU262" s="31"/>
      <c r="OV262" s="31"/>
      <c r="OW262" s="31"/>
      <c r="OX262" s="31"/>
      <c r="OY262" s="31"/>
      <c r="OZ262" s="31"/>
      <c r="PA262" s="31"/>
      <c r="PB262" s="31"/>
      <c r="PC262" s="31"/>
      <c r="PD262" s="31"/>
      <c r="PE262" s="31"/>
      <c r="PF262" s="31"/>
      <c r="PG262" s="31"/>
      <c r="PH262" s="31"/>
      <c r="PI262" s="31"/>
      <c r="PJ262" s="31"/>
      <c r="PK262" s="31"/>
      <c r="PL262" s="31"/>
      <c r="PM262" s="31"/>
      <c r="PN262" s="31"/>
      <c r="PO262" s="31"/>
      <c r="PP262" s="31"/>
      <c r="PQ262" s="31"/>
      <c r="PR262" s="31"/>
      <c r="PS262" s="31"/>
      <c r="PT262" s="31"/>
      <c r="PU262" s="31"/>
      <c r="PV262" s="31"/>
      <c r="PW262" s="31"/>
      <c r="PX262" s="31"/>
      <c r="PY262" s="31"/>
      <c r="PZ262" s="31"/>
      <c r="QA262" s="31"/>
      <c r="QB262" s="31"/>
      <c r="QC262" s="31"/>
      <c r="QD262" s="31"/>
      <c r="QE262" s="31"/>
      <c r="QF262" s="31"/>
      <c r="QG262" s="31"/>
      <c r="QH262" s="31"/>
      <c r="QI262" s="31"/>
      <c r="QJ262" s="31"/>
      <c r="QK262" s="31"/>
      <c r="QL262" s="31"/>
      <c r="QM262" s="31"/>
      <c r="QN262" s="31"/>
      <c r="QO262" s="31"/>
      <c r="QP262" s="31"/>
      <c r="QQ262" s="31"/>
      <c r="QR262" s="31"/>
      <c r="QS262" s="31"/>
      <c r="QT262" s="31"/>
      <c r="QU262" s="31"/>
      <c r="QV262" s="31"/>
      <c r="QW262" s="31"/>
      <c r="QX262" s="31"/>
      <c r="QY262" s="31"/>
    </row>
    <row r="263" spans="1:467" x14ac:dyDescent="0.2">
      <c r="A263" s="40" t="s">
        <v>377</v>
      </c>
      <c r="B263" s="103" t="s">
        <v>120</v>
      </c>
      <c r="C263" s="103"/>
      <c r="D263" s="103"/>
      <c r="E263" s="93" t="s">
        <v>126</v>
      </c>
      <c r="F263" s="94" t="str">
        <f t="shared" si="194"/>
        <v xml:space="preserve"> </v>
      </c>
      <c r="G263" s="94" t="str">
        <f t="shared" si="195"/>
        <v xml:space="preserve"> </v>
      </c>
      <c r="H263" s="94" t="str">
        <f t="shared" si="196"/>
        <v xml:space="preserve"> </v>
      </c>
      <c r="I263" s="94" t="str">
        <f t="shared" si="197"/>
        <v xml:space="preserve"> </v>
      </c>
      <c r="J263" s="94" t="str">
        <f t="shared" si="198"/>
        <v xml:space="preserve"> </v>
      </c>
      <c r="K263" s="94" t="str">
        <f t="shared" si="199"/>
        <v xml:space="preserve"> </v>
      </c>
      <c r="L263" s="94" t="str">
        <f t="shared" si="200"/>
        <v xml:space="preserve"> </v>
      </c>
      <c r="M263" s="94" t="str">
        <f t="shared" si="201"/>
        <v xml:space="preserve"> </v>
      </c>
      <c r="N263" s="94" t="str">
        <f t="shared" si="202"/>
        <v xml:space="preserve"> </v>
      </c>
      <c r="O263" s="94" t="str">
        <f t="shared" si="203"/>
        <v xml:space="preserve"> </v>
      </c>
      <c r="P263" s="94" t="str">
        <f t="shared" si="204"/>
        <v xml:space="preserve"> </v>
      </c>
      <c r="Q263" s="94" t="str">
        <f t="shared" si="205"/>
        <v xml:space="preserve"> </v>
      </c>
      <c r="R263" s="94" t="str">
        <f t="shared" si="206"/>
        <v xml:space="preserve"> </v>
      </c>
      <c r="S263" s="94" t="str">
        <f t="shared" si="207"/>
        <v xml:space="preserve"> </v>
      </c>
      <c r="T263" s="94" t="str">
        <f t="shared" si="208"/>
        <v xml:space="preserve"> </v>
      </c>
      <c r="U263" s="94">
        <f t="shared" si="209"/>
        <v>1.5538001543209872E-2</v>
      </c>
      <c r="V263" s="94" t="str">
        <f t="shared" si="210"/>
        <v xml:space="preserve"> </v>
      </c>
      <c r="W263" s="94">
        <f t="shared" si="211"/>
        <v>1.545138888888889E-2</v>
      </c>
      <c r="X263" s="92">
        <f t="shared" si="213"/>
        <v>1.545138888888889E-2</v>
      </c>
      <c r="Y263" s="81">
        <f t="shared" si="212"/>
        <v>2</v>
      </c>
      <c r="Z263" s="98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31"/>
      <c r="KL263" s="31"/>
      <c r="KM263" s="31"/>
      <c r="KN263" s="31"/>
      <c r="KO263" s="31"/>
      <c r="KP263" s="31"/>
      <c r="KQ263" s="31"/>
      <c r="KR263" s="31"/>
      <c r="KS263" s="31"/>
      <c r="KT263" s="31"/>
      <c r="KU263" s="31"/>
      <c r="KV263" s="31"/>
      <c r="KW263" s="31"/>
      <c r="KX263" s="31"/>
      <c r="KY263" s="31"/>
      <c r="KZ263" s="31"/>
      <c r="LA263" s="31"/>
      <c r="LB263" s="31"/>
      <c r="LC263" s="31"/>
      <c r="LD263" s="31"/>
      <c r="LE263" s="31"/>
      <c r="LF263" s="31"/>
      <c r="LG263" s="31"/>
      <c r="LH263" s="31"/>
      <c r="LI263" s="31"/>
      <c r="LJ263" s="31"/>
      <c r="LK263" s="31"/>
      <c r="LL263" s="31"/>
      <c r="LM263" s="31"/>
      <c r="LN263" s="31"/>
      <c r="LO263" s="31"/>
      <c r="LP263" s="31"/>
      <c r="LQ263" s="31"/>
      <c r="LR263" s="31"/>
      <c r="LS263" s="31"/>
      <c r="LT263" s="31"/>
      <c r="LU263" s="31"/>
      <c r="LV263" s="31"/>
      <c r="LW263" s="31"/>
      <c r="LX263" s="31"/>
      <c r="LY263" s="31"/>
      <c r="LZ263" s="31"/>
      <c r="MA263" s="31"/>
      <c r="MB263" s="31"/>
      <c r="MC263" s="31"/>
      <c r="MD263" s="31"/>
      <c r="ME263" s="31"/>
      <c r="MF263" s="31"/>
      <c r="MG263" s="31"/>
      <c r="MH263" s="31"/>
      <c r="MI263" s="31"/>
      <c r="MJ263" s="31"/>
      <c r="MK263" s="31"/>
      <c r="ML263" s="31"/>
      <c r="MM263" s="31"/>
      <c r="MN263" s="31"/>
      <c r="MO263" s="31"/>
      <c r="MP263" s="31"/>
      <c r="MQ263" s="31"/>
      <c r="MR263" s="31"/>
      <c r="MS263" s="31"/>
      <c r="MT263" s="31"/>
      <c r="MU263" s="31"/>
      <c r="MV263" s="31"/>
      <c r="MW263" s="31"/>
      <c r="MX263" s="31"/>
      <c r="MY263" s="31"/>
      <c r="MZ263" s="31"/>
      <c r="NA263" s="31"/>
      <c r="NB263" s="31"/>
      <c r="NC263" s="31"/>
      <c r="ND263" s="31"/>
      <c r="NE263" s="31"/>
      <c r="NF263" s="31"/>
      <c r="NG263" s="31"/>
      <c r="NH263" s="31"/>
      <c r="NI263" s="31"/>
      <c r="NJ263" s="31"/>
      <c r="NK263" s="31"/>
      <c r="NL263" s="31"/>
      <c r="NM263" s="31"/>
      <c r="NN263" s="31"/>
      <c r="NO263" s="31"/>
      <c r="NP263" s="31"/>
      <c r="NQ263" s="31"/>
      <c r="NR263" s="31"/>
      <c r="NS263" s="31"/>
      <c r="NT263" s="31"/>
      <c r="NU263" s="31"/>
      <c r="NV263" s="31"/>
      <c r="NW263" s="31"/>
      <c r="NX263" s="31"/>
      <c r="NY263" s="31"/>
      <c r="NZ263" s="31"/>
      <c r="OA263" s="31"/>
      <c r="OB263" s="31"/>
      <c r="OC263" s="31"/>
      <c r="OD263" s="31"/>
      <c r="OE263" s="31"/>
      <c r="OF263" s="31"/>
      <c r="OG263" s="31"/>
      <c r="OH263" s="31"/>
      <c r="OI263" s="31"/>
      <c r="OJ263" s="31"/>
      <c r="OK263" s="31"/>
      <c r="OL263" s="31"/>
      <c r="OM263" s="31"/>
      <c r="ON263" s="31"/>
      <c r="OO263" s="31"/>
      <c r="OP263" s="31">
        <v>1.5538001543209872E-2</v>
      </c>
      <c r="OQ263" s="31"/>
      <c r="OR263" s="31"/>
      <c r="OS263" s="31"/>
      <c r="OT263" s="31"/>
      <c r="OU263" s="31"/>
      <c r="OV263" s="31"/>
      <c r="OW263" s="31"/>
      <c r="OX263" s="31"/>
      <c r="OY263" s="31"/>
      <c r="OZ263" s="31"/>
      <c r="PA263" s="31"/>
      <c r="PB263" s="31"/>
      <c r="PC263" s="31"/>
      <c r="PD263" s="31"/>
      <c r="PE263" s="31"/>
      <c r="PF263" s="31"/>
      <c r="PG263" s="31"/>
      <c r="PH263" s="31"/>
      <c r="PI263" s="31"/>
      <c r="PJ263" s="31"/>
      <c r="PK263" s="31"/>
      <c r="PL263" s="31"/>
      <c r="PM263" s="31"/>
      <c r="PN263" s="31"/>
      <c r="PO263" s="31"/>
      <c r="PP263" s="31"/>
      <c r="PQ263" s="31"/>
      <c r="PR263" s="31"/>
      <c r="PS263" s="31"/>
      <c r="PT263" s="31"/>
      <c r="PU263" s="31"/>
      <c r="PV263" s="31"/>
      <c r="PW263" s="31"/>
      <c r="PX263" s="31"/>
      <c r="PY263" s="31"/>
      <c r="PZ263" s="31"/>
      <c r="QA263" s="31"/>
      <c r="QB263" s="31"/>
      <c r="QC263" s="31"/>
      <c r="QD263" s="31"/>
      <c r="QE263" s="31"/>
      <c r="QF263" s="31"/>
      <c r="QG263" s="31"/>
      <c r="QH263" s="31"/>
      <c r="QI263" s="31"/>
      <c r="QJ263" s="31"/>
      <c r="QK263" s="31"/>
      <c r="QL263" s="31"/>
      <c r="QM263" s="31">
        <v>1.545138888888889E-2</v>
      </c>
      <c r="QN263" s="31"/>
      <c r="QO263" s="31"/>
      <c r="QP263" s="31"/>
      <c r="QQ263" s="31"/>
      <c r="QR263" s="31"/>
      <c r="QS263" s="31"/>
      <c r="QT263" s="31"/>
      <c r="QU263" s="31"/>
      <c r="QV263" s="31"/>
      <c r="QW263" s="31"/>
      <c r="QX263" s="31"/>
      <c r="QY263" s="31"/>
    </row>
    <row r="264" spans="1:467" x14ac:dyDescent="0.2">
      <c r="A264" s="40" t="s">
        <v>246</v>
      </c>
      <c r="B264" s="103" t="s">
        <v>231</v>
      </c>
      <c r="C264" s="103"/>
      <c r="D264" s="103"/>
      <c r="E264" s="93" t="s">
        <v>126</v>
      </c>
      <c r="F264" s="94" t="str">
        <f t="shared" si="194"/>
        <v xml:space="preserve"> </v>
      </c>
      <c r="G264" s="94" t="str">
        <f t="shared" si="195"/>
        <v xml:space="preserve"> </v>
      </c>
      <c r="H264" s="94" t="str">
        <f t="shared" si="196"/>
        <v xml:space="preserve"> </v>
      </c>
      <c r="I264" s="94" t="str">
        <f t="shared" si="197"/>
        <v xml:space="preserve"> </v>
      </c>
      <c r="J264" s="94" t="str">
        <f t="shared" si="198"/>
        <v xml:space="preserve"> </v>
      </c>
      <c r="K264" s="94" t="str">
        <f t="shared" si="199"/>
        <v xml:space="preserve"> </v>
      </c>
      <c r="L264" s="94" t="str">
        <f t="shared" si="200"/>
        <v xml:space="preserve"> </v>
      </c>
      <c r="M264" s="94" t="str">
        <f t="shared" si="201"/>
        <v xml:space="preserve"> </v>
      </c>
      <c r="N264" s="94" t="str">
        <f t="shared" si="202"/>
        <v xml:space="preserve"> </v>
      </c>
      <c r="O264" s="94" t="str">
        <f t="shared" si="203"/>
        <v xml:space="preserve"> </v>
      </c>
      <c r="P264" s="94" t="str">
        <f t="shared" si="204"/>
        <v xml:space="preserve"> </v>
      </c>
      <c r="Q264" s="94" t="str">
        <f t="shared" si="205"/>
        <v xml:space="preserve"> </v>
      </c>
      <c r="R264" s="94" t="str">
        <f t="shared" si="206"/>
        <v xml:space="preserve"> </v>
      </c>
      <c r="S264" s="94" t="str">
        <f t="shared" si="207"/>
        <v xml:space="preserve"> </v>
      </c>
      <c r="T264" s="94" t="str">
        <f t="shared" si="208"/>
        <v xml:space="preserve"> </v>
      </c>
      <c r="U264" s="94" t="str">
        <f t="shared" si="209"/>
        <v xml:space="preserve"> </v>
      </c>
      <c r="V264" s="94">
        <f t="shared" si="210"/>
        <v>1.5787037037037037E-2</v>
      </c>
      <c r="W264" s="94" t="str">
        <f t="shared" si="211"/>
        <v xml:space="preserve"> </v>
      </c>
      <c r="X264" s="92">
        <f t="shared" si="213"/>
        <v>1.5787037037037037E-2</v>
      </c>
      <c r="Y264" s="81">
        <f t="shared" si="212"/>
        <v>1</v>
      </c>
      <c r="Z264" s="98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/>
      <c r="NH264" s="31"/>
      <c r="NI264" s="31"/>
      <c r="NJ264" s="31"/>
      <c r="NK264" s="31"/>
      <c r="NL264" s="31"/>
      <c r="NM264" s="31"/>
      <c r="NN264" s="31"/>
      <c r="NO264" s="31"/>
      <c r="NP264" s="31"/>
      <c r="NQ264" s="31"/>
      <c r="NR264" s="31"/>
      <c r="NS264" s="31"/>
      <c r="NT264" s="31"/>
      <c r="NU264" s="31"/>
      <c r="NV264" s="31"/>
      <c r="NW264" s="31"/>
      <c r="NX264" s="31"/>
      <c r="NY264" s="31"/>
      <c r="NZ264" s="31"/>
      <c r="OA264" s="31"/>
      <c r="OB264" s="31"/>
      <c r="OC264" s="31"/>
      <c r="OD264" s="31"/>
      <c r="OE264" s="31"/>
      <c r="OF264" s="31"/>
      <c r="OG264" s="31"/>
      <c r="OH264" s="31"/>
      <c r="OI264" s="31"/>
      <c r="OJ264" s="31"/>
      <c r="OK264" s="31"/>
      <c r="OL264" s="31"/>
      <c r="OM264" s="31"/>
      <c r="ON264" s="31"/>
      <c r="OO264" s="31"/>
      <c r="OP264" s="31"/>
      <c r="OQ264" s="31"/>
      <c r="OR264" s="31"/>
      <c r="OS264" s="31"/>
      <c r="OT264" s="31"/>
      <c r="OU264" s="31"/>
      <c r="OV264" s="31"/>
      <c r="OW264" s="31"/>
      <c r="OX264" s="31"/>
      <c r="OY264" s="31"/>
      <c r="OZ264" s="31"/>
      <c r="PA264" s="31"/>
      <c r="PB264" s="31"/>
      <c r="PC264" s="31"/>
      <c r="PD264" s="31"/>
      <c r="PE264" s="31"/>
      <c r="PF264" s="31"/>
      <c r="PG264" s="31"/>
      <c r="PH264" s="31"/>
      <c r="PI264" s="31"/>
      <c r="PJ264" s="31"/>
      <c r="PK264" s="31"/>
      <c r="PL264" s="31"/>
      <c r="PM264" s="31">
        <v>1.5787037037037037E-2</v>
      </c>
      <c r="PN264" s="31"/>
      <c r="PO264" s="31"/>
      <c r="PP264" s="31"/>
      <c r="PQ264" s="31"/>
      <c r="PR264" s="31"/>
      <c r="PS264" s="31"/>
      <c r="PT264" s="31"/>
      <c r="PU264" s="31"/>
      <c r="PV264" s="31"/>
      <c r="PW264" s="31"/>
      <c r="PX264" s="31"/>
      <c r="PY264" s="31"/>
      <c r="PZ264" s="31"/>
      <c r="QA264" s="31"/>
      <c r="QB264" s="31"/>
      <c r="QC264" s="31"/>
      <c r="QD264" s="31"/>
      <c r="QE264" s="31"/>
      <c r="QF264" s="31"/>
      <c r="QG264" s="31"/>
      <c r="QH264" s="31"/>
      <c r="QI264" s="31"/>
      <c r="QJ264" s="31"/>
      <c r="QK264" s="31"/>
      <c r="QL264" s="31"/>
      <c r="QM264" s="31"/>
      <c r="QN264" s="31"/>
      <c r="QO264" s="31"/>
      <c r="QP264" s="31"/>
      <c r="QQ264" s="31"/>
      <c r="QR264" s="31"/>
      <c r="QS264" s="31"/>
      <c r="QT264" s="31"/>
      <c r="QU264" s="31"/>
      <c r="QV264" s="31"/>
      <c r="QW264" s="31"/>
      <c r="QX264" s="31"/>
      <c r="QY264" s="31"/>
    </row>
    <row r="265" spans="1:467" x14ac:dyDescent="0.2">
      <c r="A265" s="79" t="s">
        <v>8</v>
      </c>
      <c r="B265" s="103" t="s">
        <v>209</v>
      </c>
      <c r="C265" s="103"/>
      <c r="D265" s="103"/>
      <c r="E265" s="93" t="s">
        <v>126</v>
      </c>
      <c r="F265" s="94" t="str">
        <f t="shared" si="194"/>
        <v xml:space="preserve"> </v>
      </c>
      <c r="G265" s="94" t="str">
        <f t="shared" si="195"/>
        <v xml:space="preserve"> </v>
      </c>
      <c r="H265" s="94" t="str">
        <f t="shared" si="196"/>
        <v xml:space="preserve"> </v>
      </c>
      <c r="I265" s="94" t="str">
        <f t="shared" si="197"/>
        <v xml:space="preserve"> </v>
      </c>
      <c r="J265" s="94" t="str">
        <f t="shared" si="198"/>
        <v xml:space="preserve"> </v>
      </c>
      <c r="K265" s="94" t="str">
        <f t="shared" si="199"/>
        <v xml:space="preserve"> </v>
      </c>
      <c r="L265" s="94" t="str">
        <f t="shared" si="200"/>
        <v xml:space="preserve"> </v>
      </c>
      <c r="M265" s="94" t="str">
        <f t="shared" si="201"/>
        <v xml:space="preserve"> </v>
      </c>
      <c r="N265" s="94" t="str">
        <f t="shared" si="202"/>
        <v xml:space="preserve"> </v>
      </c>
      <c r="O265" s="94">
        <f t="shared" si="203"/>
        <v>1.6018518518518519E-2</v>
      </c>
      <c r="P265" s="94" t="str">
        <f t="shared" si="204"/>
        <v xml:space="preserve"> </v>
      </c>
      <c r="Q265" s="94" t="str">
        <f t="shared" si="205"/>
        <v xml:space="preserve"> </v>
      </c>
      <c r="R265" s="94" t="str">
        <f t="shared" si="206"/>
        <v xml:space="preserve"> </v>
      </c>
      <c r="S265" s="94" t="str">
        <f t="shared" si="207"/>
        <v xml:space="preserve"> </v>
      </c>
      <c r="T265" s="94" t="str">
        <f t="shared" si="208"/>
        <v xml:space="preserve"> </v>
      </c>
      <c r="U265" s="94" t="str">
        <f t="shared" si="209"/>
        <v xml:space="preserve"> </v>
      </c>
      <c r="V265" s="94" t="str">
        <f t="shared" si="210"/>
        <v xml:space="preserve"> </v>
      </c>
      <c r="W265" s="94" t="str">
        <f t="shared" si="211"/>
        <v xml:space="preserve"> </v>
      </c>
      <c r="X265" s="92">
        <f t="shared" si="213"/>
        <v>1.6018518518518519E-2</v>
      </c>
      <c r="Y265" s="81">
        <f t="shared" si="212"/>
        <v>1</v>
      </c>
      <c r="Z265" s="98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>
        <v>1.6018518518518519E-2</v>
      </c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  <c r="IW265" s="31"/>
      <c r="IX265" s="31"/>
      <c r="IY265" s="31"/>
      <c r="IZ265" s="31"/>
      <c r="JA265" s="31"/>
      <c r="JB265" s="31"/>
      <c r="JC265" s="31"/>
      <c r="JD265" s="31"/>
      <c r="JE265" s="31"/>
      <c r="JF265" s="31"/>
      <c r="JG265" s="31"/>
      <c r="JH265" s="31"/>
      <c r="JI265" s="31"/>
      <c r="JJ265" s="31"/>
      <c r="JK265" s="31"/>
      <c r="JL265" s="31"/>
      <c r="JM265" s="31"/>
      <c r="JN265" s="31"/>
      <c r="JO265" s="31"/>
      <c r="JP265" s="31"/>
      <c r="JQ265" s="31"/>
      <c r="JR265" s="31"/>
      <c r="JS265" s="31"/>
      <c r="JT265" s="31"/>
      <c r="JU265" s="31"/>
      <c r="JV265" s="31"/>
      <c r="JW265" s="31"/>
      <c r="JX265" s="31"/>
      <c r="JY265" s="31"/>
      <c r="JZ265" s="31"/>
      <c r="KA265" s="31"/>
      <c r="KB265" s="31"/>
      <c r="KC265" s="31"/>
      <c r="KD265" s="31"/>
      <c r="KE265" s="31"/>
      <c r="KF265" s="31"/>
      <c r="KG265" s="31"/>
      <c r="KH265" s="31"/>
      <c r="KI265" s="31"/>
      <c r="KJ265" s="31"/>
      <c r="KK265" s="31"/>
      <c r="KL265" s="31"/>
      <c r="KM265" s="31"/>
      <c r="KN265" s="31"/>
      <c r="KO265" s="31"/>
      <c r="KP265" s="31"/>
      <c r="KQ265" s="31"/>
      <c r="KR265" s="31"/>
      <c r="KS265" s="31"/>
      <c r="KT265" s="31"/>
      <c r="KU265" s="31"/>
      <c r="KV265" s="31"/>
      <c r="KW265" s="31"/>
      <c r="KX265" s="31"/>
      <c r="KY265" s="31"/>
      <c r="KZ265" s="31"/>
      <c r="LA265" s="31"/>
      <c r="LB265" s="31"/>
      <c r="LC265" s="31"/>
      <c r="LD265" s="31"/>
      <c r="LE265" s="31"/>
      <c r="LF265" s="31"/>
      <c r="LG265" s="31"/>
      <c r="LH265" s="31"/>
      <c r="LI265" s="31"/>
      <c r="LJ265" s="31"/>
      <c r="LK265" s="31"/>
      <c r="LL265" s="31"/>
      <c r="LM265" s="31"/>
      <c r="LN265" s="31"/>
      <c r="LO265" s="31"/>
      <c r="LP265" s="31"/>
      <c r="LQ265" s="31"/>
      <c r="LR265" s="31"/>
      <c r="LS265" s="31"/>
      <c r="LT265" s="31"/>
      <c r="LU265" s="31"/>
      <c r="LV265" s="31"/>
      <c r="LW265" s="31"/>
      <c r="LX265" s="31"/>
      <c r="LY265" s="31"/>
      <c r="LZ265" s="31"/>
      <c r="MA265" s="31"/>
      <c r="MB265" s="31"/>
      <c r="MC265" s="31"/>
      <c r="MD265" s="31"/>
      <c r="ME265" s="31"/>
      <c r="MF265" s="31"/>
      <c r="MG265" s="31"/>
      <c r="MH265" s="31"/>
      <c r="MI265" s="31"/>
      <c r="MJ265" s="31"/>
      <c r="MK265" s="31"/>
      <c r="ML265" s="31"/>
      <c r="MM265" s="31"/>
      <c r="MN265" s="31"/>
      <c r="MO265" s="31"/>
      <c r="MP265" s="31"/>
      <c r="MQ265" s="31"/>
      <c r="MR265" s="31"/>
      <c r="MS265" s="31"/>
      <c r="MT265" s="31"/>
      <c r="MU265" s="31"/>
      <c r="MV265" s="31"/>
      <c r="MW265" s="31"/>
      <c r="MX265" s="31"/>
      <c r="MY265" s="31"/>
      <c r="MZ265" s="31"/>
      <c r="NA265" s="31"/>
      <c r="NB265" s="31"/>
      <c r="NC265" s="31"/>
      <c r="ND265" s="31"/>
      <c r="NE265" s="31"/>
      <c r="NF265" s="31"/>
      <c r="NG265" s="31"/>
      <c r="NH265" s="31"/>
      <c r="NI265" s="31"/>
      <c r="NJ265" s="31"/>
      <c r="NK265" s="31"/>
      <c r="NL265" s="31"/>
      <c r="NM265" s="31"/>
      <c r="NN265" s="31"/>
      <c r="NO265" s="31"/>
      <c r="NP265" s="31"/>
      <c r="NQ265" s="31"/>
      <c r="NR265" s="31"/>
      <c r="NS265" s="31"/>
      <c r="NT265" s="31"/>
      <c r="NU265" s="31"/>
      <c r="NV265" s="31"/>
      <c r="NW265" s="31"/>
      <c r="NX265" s="31"/>
      <c r="NY265" s="31"/>
      <c r="NZ265" s="31"/>
      <c r="OA265" s="31"/>
      <c r="OB265" s="31"/>
      <c r="OC265" s="31"/>
      <c r="OD265" s="31"/>
      <c r="OE265" s="31"/>
      <c r="OF265" s="31"/>
      <c r="OG265" s="31"/>
      <c r="OH265" s="31"/>
      <c r="OI265" s="31"/>
      <c r="OJ265" s="31"/>
      <c r="OK265" s="31"/>
      <c r="OL265" s="31"/>
      <c r="OM265" s="31"/>
      <c r="ON265" s="31"/>
      <c r="OO265" s="31"/>
      <c r="OP265" s="31"/>
      <c r="OQ265" s="31"/>
      <c r="OR265" s="31"/>
      <c r="OS265" s="31"/>
      <c r="OT265" s="31"/>
      <c r="OU265" s="31"/>
      <c r="OV265" s="31"/>
      <c r="OW265" s="31"/>
      <c r="OX265" s="31"/>
      <c r="OY265" s="31"/>
      <c r="OZ265" s="31"/>
      <c r="PA265" s="31"/>
      <c r="PB265" s="31"/>
      <c r="PC265" s="31"/>
      <c r="PD265" s="31"/>
      <c r="PE265" s="31"/>
      <c r="PF265" s="31"/>
      <c r="PG265" s="31"/>
      <c r="PH265" s="31"/>
      <c r="PI265" s="31"/>
      <c r="PJ265" s="31"/>
      <c r="PK265" s="31"/>
      <c r="PL265" s="31"/>
      <c r="PM265" s="31"/>
      <c r="PN265" s="31"/>
      <c r="PO265" s="31"/>
      <c r="PP265" s="31"/>
      <c r="PQ265" s="31"/>
      <c r="PR265" s="31"/>
      <c r="PS265" s="31"/>
      <c r="PT265" s="31"/>
      <c r="PU265" s="31"/>
      <c r="PV265" s="31"/>
      <c r="PW265" s="31"/>
      <c r="PX265" s="31"/>
      <c r="PY265" s="31"/>
      <c r="PZ265" s="31"/>
      <c r="QA265" s="31"/>
      <c r="QB265" s="31"/>
      <c r="QC265" s="31"/>
      <c r="QD265" s="31"/>
      <c r="QE265" s="31"/>
      <c r="QF265" s="31"/>
      <c r="QG265" s="31"/>
      <c r="QH265" s="31"/>
      <c r="QI265" s="31"/>
      <c r="QJ265" s="31"/>
      <c r="QK265" s="31"/>
      <c r="QL265" s="31"/>
      <c r="QM265" s="31"/>
      <c r="QN265" s="31"/>
      <c r="QO265" s="31"/>
      <c r="QP265" s="31"/>
      <c r="QQ265" s="31"/>
      <c r="QR265" s="31"/>
      <c r="QS265" s="31"/>
      <c r="QT265" s="31"/>
      <c r="QU265" s="31"/>
      <c r="QV265" s="31"/>
      <c r="QW265" s="31"/>
      <c r="QX265" s="31"/>
      <c r="QY265" s="31"/>
    </row>
    <row r="266" spans="1:467" x14ac:dyDescent="0.2">
      <c r="A266" s="40" t="s">
        <v>83</v>
      </c>
      <c r="B266" s="103" t="s">
        <v>361</v>
      </c>
      <c r="C266" s="103"/>
      <c r="D266" s="103"/>
      <c r="E266" s="93" t="s">
        <v>126</v>
      </c>
      <c r="F266" s="94" t="str">
        <f t="shared" si="194"/>
        <v xml:space="preserve"> </v>
      </c>
      <c r="G266" s="94" t="str">
        <f t="shared" si="195"/>
        <v xml:space="preserve"> </v>
      </c>
      <c r="H266" s="94" t="str">
        <f t="shared" si="196"/>
        <v xml:space="preserve"> </v>
      </c>
      <c r="I266" s="94" t="str">
        <f t="shared" si="197"/>
        <v xml:space="preserve"> </v>
      </c>
      <c r="J266" s="94" t="str">
        <f t="shared" si="198"/>
        <v xml:space="preserve"> </v>
      </c>
      <c r="K266" s="94" t="str">
        <f t="shared" si="199"/>
        <v xml:space="preserve"> </v>
      </c>
      <c r="L266" s="94" t="str">
        <f t="shared" si="200"/>
        <v xml:space="preserve"> </v>
      </c>
      <c r="M266" s="94" t="str">
        <f t="shared" si="201"/>
        <v xml:space="preserve"> </v>
      </c>
      <c r="N266" s="94" t="str">
        <f t="shared" si="202"/>
        <v xml:space="preserve"> </v>
      </c>
      <c r="O266" s="94" t="str">
        <f t="shared" si="203"/>
        <v xml:space="preserve"> </v>
      </c>
      <c r="P266" s="94" t="str">
        <f t="shared" si="204"/>
        <v xml:space="preserve"> </v>
      </c>
      <c r="Q266" s="94" t="str">
        <f t="shared" si="205"/>
        <v xml:space="preserve"> </v>
      </c>
      <c r="R266" s="94" t="str">
        <f t="shared" si="206"/>
        <v xml:space="preserve"> </v>
      </c>
      <c r="S266" s="94" t="str">
        <f t="shared" si="207"/>
        <v xml:space="preserve"> </v>
      </c>
      <c r="T266" s="94">
        <f t="shared" si="208"/>
        <v>1.6087962962962964E-2</v>
      </c>
      <c r="U266" s="94" t="str">
        <f t="shared" si="209"/>
        <v xml:space="preserve"> </v>
      </c>
      <c r="V266" s="94">
        <f t="shared" si="210"/>
        <v>1.8302469135802468E-2</v>
      </c>
      <c r="W266" s="94" t="str">
        <f t="shared" si="211"/>
        <v xml:space="preserve"> </v>
      </c>
      <c r="X266" s="92">
        <f t="shared" si="213"/>
        <v>1.6087962962962964E-2</v>
      </c>
      <c r="Y266" s="81">
        <f t="shared" si="212"/>
        <v>4</v>
      </c>
      <c r="Z266" s="98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/>
      <c r="JE266" s="31"/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31"/>
      <c r="KL266" s="31"/>
      <c r="KM266" s="31"/>
      <c r="KN266" s="31"/>
      <c r="KO266" s="31"/>
      <c r="KP266" s="31"/>
      <c r="KQ266" s="31"/>
      <c r="KR266" s="31"/>
      <c r="KS266" s="31"/>
      <c r="KT266" s="31"/>
      <c r="KU266" s="31"/>
      <c r="KV266" s="31"/>
      <c r="KW266" s="31"/>
      <c r="KX266" s="31"/>
      <c r="KY266" s="31"/>
      <c r="KZ266" s="31"/>
      <c r="LA266" s="31"/>
      <c r="LB266" s="31"/>
      <c r="LC266" s="31"/>
      <c r="LD266" s="31"/>
      <c r="LE266" s="31"/>
      <c r="LF266" s="31"/>
      <c r="LG266" s="31"/>
      <c r="LH266" s="31"/>
      <c r="LI266" s="31"/>
      <c r="LJ266" s="31"/>
      <c r="LK266" s="31"/>
      <c r="LL266" s="31"/>
      <c r="LM266" s="31"/>
      <c r="LN266" s="31"/>
      <c r="LO266" s="31"/>
      <c r="LP266" s="31"/>
      <c r="LQ266" s="31"/>
      <c r="LR266" s="31"/>
      <c r="LS266" s="31"/>
      <c r="LT266" s="31"/>
      <c r="LU266" s="31"/>
      <c r="LV266" s="31"/>
      <c r="LW266" s="31"/>
      <c r="LX266" s="31"/>
      <c r="LY266" s="31"/>
      <c r="LZ266" s="31"/>
      <c r="MA266" s="31"/>
      <c r="MB266" s="31"/>
      <c r="MC266" s="31"/>
      <c r="MD266" s="31"/>
      <c r="ME266" s="31"/>
      <c r="MF266" s="31"/>
      <c r="MG266" s="31"/>
      <c r="MH266" s="31"/>
      <c r="MI266" s="31"/>
      <c r="MJ266" s="31"/>
      <c r="MK266" s="31"/>
      <c r="ML266" s="31"/>
      <c r="MM266" s="31"/>
      <c r="MN266" s="31"/>
      <c r="MO266" s="31"/>
      <c r="MP266" s="31"/>
      <c r="MQ266" s="31"/>
      <c r="MR266" s="31"/>
      <c r="MS266" s="31"/>
      <c r="MT266" s="31"/>
      <c r="MU266" s="31"/>
      <c r="MV266" s="31"/>
      <c r="MW266" s="31"/>
      <c r="MX266" s="31"/>
      <c r="MY266" s="31"/>
      <c r="MZ266" s="31"/>
      <c r="NA266" s="31"/>
      <c r="NB266" s="31"/>
      <c r="NC266" s="31"/>
      <c r="ND266" s="31"/>
      <c r="NE266" s="31"/>
      <c r="NF266" s="31"/>
      <c r="NG266" s="31">
        <v>1.6087962962962964E-2</v>
      </c>
      <c r="NH266" s="31"/>
      <c r="NI266" s="31"/>
      <c r="NJ266" s="31"/>
      <c r="NK266" s="31"/>
      <c r="NL266" s="31"/>
      <c r="NM266" s="31"/>
      <c r="NN266" s="31"/>
      <c r="NO266" s="31"/>
      <c r="NP266" s="31"/>
      <c r="NQ266" s="31"/>
      <c r="NR266" s="31"/>
      <c r="NS266" s="31"/>
      <c r="NT266" s="31"/>
      <c r="NU266" s="31"/>
      <c r="NV266" s="31"/>
      <c r="NW266" s="31"/>
      <c r="NX266" s="31"/>
      <c r="NY266" s="31"/>
      <c r="NZ266" s="31"/>
      <c r="OA266" s="31"/>
      <c r="OB266" s="31"/>
      <c r="OC266" s="31"/>
      <c r="OD266" s="31"/>
      <c r="OE266" s="31"/>
      <c r="OF266" s="31"/>
      <c r="OG266" s="31"/>
      <c r="OH266" s="31"/>
      <c r="OI266" s="31"/>
      <c r="OJ266" s="31"/>
      <c r="OK266" s="31"/>
      <c r="OL266" s="31"/>
      <c r="OM266" s="31"/>
      <c r="ON266" s="31"/>
      <c r="OO266" s="31"/>
      <c r="OP266" s="31"/>
      <c r="OQ266" s="31"/>
      <c r="OR266" s="31"/>
      <c r="OS266" s="31"/>
      <c r="OT266" s="31"/>
      <c r="OU266" s="31"/>
      <c r="OV266" s="31"/>
      <c r="OW266" s="31"/>
      <c r="OX266" s="31"/>
      <c r="OY266" s="31"/>
      <c r="OZ266" s="31"/>
      <c r="PA266" s="31"/>
      <c r="PB266" s="31">
        <v>1.7245370370370369E-2</v>
      </c>
      <c r="PC266" s="31"/>
      <c r="PD266" s="31"/>
      <c r="PE266" s="31">
        <v>1.636574074074074E-2</v>
      </c>
      <c r="PF266" s="31"/>
      <c r="PG266" s="31"/>
      <c r="PH266" s="31"/>
      <c r="PI266" s="31"/>
      <c r="PJ266" s="31"/>
      <c r="PK266" s="31"/>
      <c r="PL266" s="31"/>
      <c r="PM266" s="31"/>
      <c r="PN266" s="31"/>
      <c r="PO266" s="31"/>
      <c r="PP266" s="31"/>
      <c r="PQ266" s="31"/>
      <c r="PR266" s="31"/>
      <c r="PS266" s="31"/>
      <c r="PT266" s="31"/>
      <c r="PU266" s="31"/>
      <c r="PV266" s="31">
        <v>2.1296296296296299E-2</v>
      </c>
      <c r="PW266" s="31"/>
      <c r="PX266" s="31"/>
      <c r="PY266" s="31"/>
      <c r="PZ266" s="31"/>
      <c r="QA266" s="31"/>
      <c r="QB266" s="31"/>
      <c r="QC266" s="31"/>
      <c r="QD266" s="31"/>
      <c r="QE266" s="31"/>
      <c r="QF266" s="31"/>
      <c r="QG266" s="31"/>
      <c r="QH266" s="31"/>
      <c r="QI266" s="31"/>
      <c r="QJ266" s="31"/>
      <c r="QK266" s="31"/>
      <c r="QL266" s="31"/>
      <c r="QM266" s="31"/>
      <c r="QN266" s="31"/>
      <c r="QO266" s="31"/>
      <c r="QP266" s="31"/>
      <c r="QQ266" s="31"/>
      <c r="QR266" s="31"/>
      <c r="QS266" s="31"/>
      <c r="QT266" s="31"/>
      <c r="QU266" s="31"/>
      <c r="QV266" s="31"/>
      <c r="QW266" s="31"/>
      <c r="QX266" s="31"/>
      <c r="QY266" s="31"/>
    </row>
    <row r="267" spans="1:467" x14ac:dyDescent="0.2">
      <c r="A267" s="40" t="s">
        <v>392</v>
      </c>
      <c r="B267" s="103" t="s">
        <v>393</v>
      </c>
      <c r="C267" s="103"/>
      <c r="D267" s="103"/>
      <c r="E267" s="93" t="s">
        <v>126</v>
      </c>
      <c r="F267" s="94" t="str">
        <f t="shared" si="194"/>
        <v xml:space="preserve"> </v>
      </c>
      <c r="G267" s="94" t="str">
        <f t="shared" si="195"/>
        <v xml:space="preserve"> </v>
      </c>
      <c r="H267" s="94" t="str">
        <f t="shared" si="196"/>
        <v xml:space="preserve"> </v>
      </c>
      <c r="I267" s="94" t="str">
        <f t="shared" si="197"/>
        <v xml:space="preserve"> </v>
      </c>
      <c r="J267" s="94" t="str">
        <f t="shared" si="198"/>
        <v xml:space="preserve"> </v>
      </c>
      <c r="K267" s="94" t="str">
        <f t="shared" si="199"/>
        <v xml:space="preserve"> </v>
      </c>
      <c r="L267" s="94" t="str">
        <f t="shared" si="200"/>
        <v xml:space="preserve"> </v>
      </c>
      <c r="M267" s="94" t="str">
        <f t="shared" si="201"/>
        <v xml:space="preserve"> </v>
      </c>
      <c r="N267" s="94" t="str">
        <f t="shared" si="202"/>
        <v xml:space="preserve"> </v>
      </c>
      <c r="O267" s="94" t="str">
        <f t="shared" si="203"/>
        <v xml:space="preserve"> </v>
      </c>
      <c r="P267" s="94" t="str">
        <f t="shared" si="204"/>
        <v xml:space="preserve"> </v>
      </c>
      <c r="Q267" s="94" t="str">
        <f t="shared" si="205"/>
        <v xml:space="preserve"> </v>
      </c>
      <c r="R267" s="94" t="str">
        <f t="shared" si="206"/>
        <v xml:space="preserve"> </v>
      </c>
      <c r="S267" s="94" t="str">
        <f t="shared" si="207"/>
        <v xml:space="preserve"> </v>
      </c>
      <c r="T267" s="94" t="str">
        <f t="shared" si="208"/>
        <v xml:space="preserve"> </v>
      </c>
      <c r="U267" s="94" t="str">
        <f t="shared" si="209"/>
        <v xml:space="preserve"> </v>
      </c>
      <c r="V267" s="94">
        <f t="shared" si="210"/>
        <v>1.6168981481481482E-2</v>
      </c>
      <c r="W267" s="94" t="str">
        <f t="shared" si="211"/>
        <v xml:space="preserve"> </v>
      </c>
      <c r="X267" s="92">
        <f t="shared" si="213"/>
        <v>1.6168981481481482E-2</v>
      </c>
      <c r="Y267" s="81">
        <f t="shared" si="212"/>
        <v>1</v>
      </c>
      <c r="Z267" s="98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  <c r="IU267" s="31"/>
      <c r="IV267" s="31"/>
      <c r="IW267" s="31"/>
      <c r="IX267" s="31"/>
      <c r="IY267" s="31"/>
      <c r="IZ267" s="31"/>
      <c r="JA267" s="31"/>
      <c r="JB267" s="31"/>
      <c r="JC267" s="31"/>
      <c r="JD267" s="31"/>
      <c r="JE267" s="31"/>
      <c r="JF267" s="31"/>
      <c r="JG267" s="31"/>
      <c r="JH267" s="31"/>
      <c r="JI267" s="31"/>
      <c r="JJ267" s="31"/>
      <c r="JK267" s="31"/>
      <c r="JL267" s="31"/>
      <c r="JM267" s="31"/>
      <c r="JN267" s="31"/>
      <c r="JO267" s="31"/>
      <c r="JP267" s="31"/>
      <c r="JQ267" s="31"/>
      <c r="JR267" s="31"/>
      <c r="JS267" s="31"/>
      <c r="JT267" s="31"/>
      <c r="JU267" s="31"/>
      <c r="JV267" s="31"/>
      <c r="JW267" s="31"/>
      <c r="JX267" s="31"/>
      <c r="JY267" s="31"/>
      <c r="JZ267" s="31"/>
      <c r="KA267" s="31"/>
      <c r="KB267" s="31"/>
      <c r="KC267" s="31"/>
      <c r="KD267" s="31"/>
      <c r="KE267" s="31"/>
      <c r="KF267" s="31"/>
      <c r="KG267" s="31"/>
      <c r="KH267" s="31"/>
      <c r="KI267" s="31"/>
      <c r="KJ267" s="31"/>
      <c r="KK267" s="31"/>
      <c r="KL267" s="31"/>
      <c r="KM267" s="31"/>
      <c r="KN267" s="31"/>
      <c r="KO267" s="31"/>
      <c r="KP267" s="31"/>
      <c r="KQ267" s="31"/>
      <c r="KR267" s="31"/>
      <c r="KS267" s="31"/>
      <c r="KT267" s="31"/>
      <c r="KU267" s="31"/>
      <c r="KV267" s="31"/>
      <c r="KW267" s="31"/>
      <c r="KX267" s="31"/>
      <c r="KY267" s="31"/>
      <c r="KZ267" s="31"/>
      <c r="LA267" s="31"/>
      <c r="LB267" s="31"/>
      <c r="LC267" s="31"/>
      <c r="LD267" s="31"/>
      <c r="LE267" s="31"/>
      <c r="LF267" s="31"/>
      <c r="LG267" s="31"/>
      <c r="LH267" s="31"/>
      <c r="LI267" s="31"/>
      <c r="LJ267" s="31"/>
      <c r="LK267" s="31"/>
      <c r="LL267" s="31"/>
      <c r="LM267" s="31"/>
      <c r="LN267" s="31"/>
      <c r="LO267" s="31"/>
      <c r="LP267" s="31"/>
      <c r="LQ267" s="31"/>
      <c r="LR267" s="31"/>
      <c r="LS267" s="31"/>
      <c r="LT267" s="31"/>
      <c r="LU267" s="31"/>
      <c r="LV267" s="31"/>
      <c r="LW267" s="31"/>
      <c r="LX267" s="31"/>
      <c r="LY267" s="31"/>
      <c r="LZ267" s="31"/>
      <c r="MA267" s="31"/>
      <c r="MB267" s="31"/>
      <c r="MC267" s="31"/>
      <c r="MD267" s="31"/>
      <c r="ME267" s="31"/>
      <c r="MF267" s="31"/>
      <c r="MG267" s="31"/>
      <c r="MH267" s="31"/>
      <c r="MI267" s="31"/>
      <c r="MJ267" s="31"/>
      <c r="MK267" s="31"/>
      <c r="ML267" s="31"/>
      <c r="MM267" s="31"/>
      <c r="MN267" s="31"/>
      <c r="MO267" s="31"/>
      <c r="MP267" s="31"/>
      <c r="MQ267" s="31"/>
      <c r="MR267" s="31"/>
      <c r="MS267" s="31"/>
      <c r="MT267" s="31"/>
      <c r="MU267" s="31"/>
      <c r="MV267" s="31"/>
      <c r="MW267" s="31"/>
      <c r="MX267" s="31"/>
      <c r="MY267" s="31"/>
      <c r="MZ267" s="31"/>
      <c r="NA267" s="31"/>
      <c r="NB267" s="31"/>
      <c r="NC267" s="31"/>
      <c r="ND267" s="31"/>
      <c r="NE267" s="31"/>
      <c r="NF267" s="31"/>
      <c r="NG267" s="31"/>
      <c r="NH267" s="31"/>
      <c r="NI267" s="31"/>
      <c r="NJ267" s="31"/>
      <c r="NK267" s="31"/>
      <c r="NL267" s="31"/>
      <c r="NM267" s="31"/>
      <c r="NN267" s="31"/>
      <c r="NO267" s="31"/>
      <c r="NP267" s="31"/>
      <c r="NQ267" s="31"/>
      <c r="NR267" s="31"/>
      <c r="NS267" s="31"/>
      <c r="NT267" s="31"/>
      <c r="NU267" s="31"/>
      <c r="NV267" s="31"/>
      <c r="NW267" s="31"/>
      <c r="NX267" s="31"/>
      <c r="NY267" s="31"/>
      <c r="NZ267" s="31"/>
      <c r="OA267" s="31"/>
      <c r="OB267" s="31"/>
      <c r="OC267" s="31"/>
      <c r="OD267" s="31"/>
      <c r="OE267" s="31"/>
      <c r="OF267" s="31"/>
      <c r="OG267" s="31"/>
      <c r="OH267" s="31"/>
      <c r="OI267" s="31"/>
      <c r="OJ267" s="31"/>
      <c r="OK267" s="31"/>
      <c r="OL267" s="31"/>
      <c r="OM267" s="31"/>
      <c r="ON267" s="31"/>
      <c r="OO267" s="31"/>
      <c r="OP267" s="31"/>
      <c r="OQ267" s="31"/>
      <c r="OR267" s="31"/>
      <c r="OS267" s="31"/>
      <c r="OT267" s="31"/>
      <c r="OU267" s="31"/>
      <c r="OV267" s="31"/>
      <c r="OW267" s="31"/>
      <c r="OX267" s="31"/>
      <c r="OY267" s="31"/>
      <c r="OZ267" s="31"/>
      <c r="PA267" s="31"/>
      <c r="PB267" s="31"/>
      <c r="PC267" s="31"/>
      <c r="PD267" s="31"/>
      <c r="PE267" s="31"/>
      <c r="PF267" s="31"/>
      <c r="PG267" s="31"/>
      <c r="PH267" s="31">
        <v>1.6168981481481482E-2</v>
      </c>
      <c r="PI267" s="31"/>
      <c r="PJ267" s="31"/>
      <c r="PK267" s="31"/>
      <c r="PL267" s="31"/>
      <c r="PM267" s="31"/>
      <c r="PN267" s="31"/>
      <c r="PO267" s="31"/>
      <c r="PP267" s="31"/>
      <c r="PQ267" s="31"/>
      <c r="PR267" s="31"/>
      <c r="PS267" s="31"/>
      <c r="PT267" s="31"/>
      <c r="PU267" s="31"/>
      <c r="PV267" s="31"/>
      <c r="PW267" s="31"/>
      <c r="PX267" s="31"/>
      <c r="PY267" s="31"/>
      <c r="PZ267" s="31"/>
      <c r="QA267" s="31"/>
      <c r="QB267" s="31"/>
      <c r="QC267" s="31"/>
      <c r="QD267" s="31"/>
      <c r="QE267" s="31"/>
      <c r="QF267" s="31"/>
      <c r="QG267" s="31"/>
      <c r="QH267" s="31"/>
      <c r="QI267" s="31"/>
      <c r="QJ267" s="31"/>
      <c r="QK267" s="31"/>
      <c r="QL267" s="31"/>
      <c r="QM267" s="31"/>
      <c r="QN267" s="31"/>
      <c r="QO267" s="31"/>
      <c r="QP267" s="31"/>
      <c r="QQ267" s="31"/>
      <c r="QR267" s="31"/>
      <c r="QS267" s="31"/>
      <c r="QT267" s="31"/>
      <c r="QU267" s="31"/>
      <c r="QV267" s="31"/>
      <c r="QW267" s="31"/>
      <c r="QX267" s="31"/>
      <c r="QY267" s="31"/>
    </row>
    <row r="268" spans="1:467" x14ac:dyDescent="0.2">
      <c r="A268" s="40" t="s">
        <v>372</v>
      </c>
      <c r="B268" s="103" t="s">
        <v>377</v>
      </c>
      <c r="C268" s="103"/>
      <c r="D268" s="103"/>
      <c r="E268" s="93" t="s">
        <v>126</v>
      </c>
      <c r="F268" s="94" t="str">
        <f t="shared" si="194"/>
        <v xml:space="preserve"> </v>
      </c>
      <c r="G268" s="94" t="str">
        <f t="shared" si="195"/>
        <v xml:space="preserve"> </v>
      </c>
      <c r="H268" s="94" t="str">
        <f t="shared" si="196"/>
        <v xml:space="preserve"> </v>
      </c>
      <c r="I268" s="94" t="str">
        <f t="shared" si="197"/>
        <v xml:space="preserve"> </v>
      </c>
      <c r="J268" s="94" t="str">
        <f t="shared" si="198"/>
        <v xml:space="preserve"> </v>
      </c>
      <c r="K268" s="94" t="str">
        <f t="shared" si="199"/>
        <v xml:space="preserve"> </v>
      </c>
      <c r="L268" s="94" t="str">
        <f t="shared" si="200"/>
        <v xml:space="preserve"> </v>
      </c>
      <c r="M268" s="94" t="str">
        <f t="shared" si="201"/>
        <v xml:space="preserve"> </v>
      </c>
      <c r="N268" s="94" t="str">
        <f t="shared" si="202"/>
        <v xml:space="preserve"> </v>
      </c>
      <c r="O268" s="94" t="str">
        <f t="shared" si="203"/>
        <v xml:space="preserve"> </v>
      </c>
      <c r="P268" s="94" t="str">
        <f t="shared" si="204"/>
        <v xml:space="preserve"> </v>
      </c>
      <c r="Q268" s="94" t="str">
        <f t="shared" si="205"/>
        <v xml:space="preserve"> </v>
      </c>
      <c r="R268" s="94" t="str">
        <f t="shared" si="206"/>
        <v xml:space="preserve"> </v>
      </c>
      <c r="S268" s="94" t="str">
        <f t="shared" si="207"/>
        <v xml:space="preserve"> </v>
      </c>
      <c r="T268" s="94" t="str">
        <f t="shared" si="208"/>
        <v xml:space="preserve"> </v>
      </c>
      <c r="U268" s="94" t="str">
        <f t="shared" si="209"/>
        <v xml:space="preserve"> </v>
      </c>
      <c r="V268" s="94">
        <f t="shared" si="210"/>
        <v>1.6458333333333332E-2</v>
      </c>
      <c r="W268" s="94" t="str">
        <f t="shared" si="211"/>
        <v xml:space="preserve"> </v>
      </c>
      <c r="X268" s="92">
        <f t="shared" si="213"/>
        <v>1.6458333333333332E-2</v>
      </c>
      <c r="Y268" s="81">
        <f t="shared" si="212"/>
        <v>1</v>
      </c>
      <c r="Z268" s="98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  <c r="IU268" s="31"/>
      <c r="IV268" s="31"/>
      <c r="IW268" s="31"/>
      <c r="IX268" s="31"/>
      <c r="IY268" s="31"/>
      <c r="IZ268" s="31"/>
      <c r="JA268" s="31"/>
      <c r="JB268" s="31"/>
      <c r="JC268" s="31"/>
      <c r="JD268" s="31"/>
      <c r="JE268" s="31"/>
      <c r="JF268" s="31"/>
      <c r="JG268" s="31"/>
      <c r="JH268" s="31"/>
      <c r="JI268" s="31"/>
      <c r="JJ268" s="31"/>
      <c r="JK268" s="31"/>
      <c r="JL268" s="31"/>
      <c r="JM268" s="31"/>
      <c r="JN268" s="31"/>
      <c r="JO268" s="31"/>
      <c r="JP268" s="31"/>
      <c r="JQ268" s="31"/>
      <c r="JR268" s="31"/>
      <c r="JS268" s="31"/>
      <c r="JT268" s="31"/>
      <c r="JU268" s="31"/>
      <c r="JV268" s="31"/>
      <c r="JW268" s="31"/>
      <c r="JX268" s="31"/>
      <c r="JY268" s="31"/>
      <c r="JZ268" s="31"/>
      <c r="KA268" s="31"/>
      <c r="KB268" s="31"/>
      <c r="KC268" s="31"/>
      <c r="KD268" s="31"/>
      <c r="KE268" s="31"/>
      <c r="KF268" s="31"/>
      <c r="KG268" s="31"/>
      <c r="KH268" s="31"/>
      <c r="KI268" s="31"/>
      <c r="KJ268" s="31"/>
      <c r="KK268" s="31"/>
      <c r="KL268" s="31"/>
      <c r="KM268" s="31"/>
      <c r="KN268" s="31"/>
      <c r="KO268" s="31"/>
      <c r="KP268" s="31"/>
      <c r="KQ268" s="31"/>
      <c r="KR268" s="31"/>
      <c r="KS268" s="31"/>
      <c r="KT268" s="31"/>
      <c r="KU268" s="31"/>
      <c r="KV268" s="31"/>
      <c r="KW268" s="31"/>
      <c r="KX268" s="31"/>
      <c r="KY268" s="31"/>
      <c r="KZ268" s="31"/>
      <c r="LA268" s="31"/>
      <c r="LB268" s="31"/>
      <c r="LC268" s="31"/>
      <c r="LD268" s="31"/>
      <c r="LE268" s="31"/>
      <c r="LF268" s="31"/>
      <c r="LG268" s="31"/>
      <c r="LH268" s="31"/>
      <c r="LI268" s="31"/>
      <c r="LJ268" s="31"/>
      <c r="LK268" s="31"/>
      <c r="LL268" s="31"/>
      <c r="LM268" s="31"/>
      <c r="LN268" s="31"/>
      <c r="LO268" s="31"/>
      <c r="LP268" s="31"/>
      <c r="LQ268" s="31"/>
      <c r="LR268" s="31"/>
      <c r="LS268" s="31"/>
      <c r="LT268" s="31"/>
      <c r="LU268" s="31"/>
      <c r="LV268" s="31"/>
      <c r="LW268" s="31"/>
      <c r="LX268" s="31"/>
      <c r="LY268" s="31"/>
      <c r="LZ268" s="31"/>
      <c r="MA268" s="31"/>
      <c r="MB268" s="31"/>
      <c r="MC268" s="31"/>
      <c r="MD268" s="31"/>
      <c r="ME268" s="31"/>
      <c r="MF268" s="31"/>
      <c r="MG268" s="31"/>
      <c r="MH268" s="31"/>
      <c r="MI268" s="31"/>
      <c r="MJ268" s="31"/>
      <c r="MK268" s="31"/>
      <c r="ML268" s="31"/>
      <c r="MM268" s="31"/>
      <c r="MN268" s="31"/>
      <c r="MO268" s="31"/>
      <c r="MP268" s="31"/>
      <c r="MQ268" s="31"/>
      <c r="MR268" s="31"/>
      <c r="MS268" s="31"/>
      <c r="MT268" s="31"/>
      <c r="MU268" s="31"/>
      <c r="MV268" s="31"/>
      <c r="MW268" s="31"/>
      <c r="MX268" s="31"/>
      <c r="MY268" s="31"/>
      <c r="MZ268" s="31"/>
      <c r="NA268" s="31"/>
      <c r="NB268" s="31"/>
      <c r="NC268" s="31"/>
      <c r="ND268" s="31"/>
      <c r="NE268" s="31"/>
      <c r="NF268" s="31"/>
      <c r="NG268" s="31"/>
      <c r="NH268" s="31"/>
      <c r="NI268" s="31"/>
      <c r="NJ268" s="31"/>
      <c r="NK268" s="31"/>
      <c r="NL268" s="31"/>
      <c r="NM268" s="31"/>
      <c r="NN268" s="31"/>
      <c r="NO268" s="31"/>
      <c r="NP268" s="31"/>
      <c r="NQ268" s="31"/>
      <c r="NR268" s="31"/>
      <c r="NS268" s="31"/>
      <c r="NT268" s="31"/>
      <c r="NU268" s="31"/>
      <c r="NV268" s="31"/>
      <c r="NW268" s="31"/>
      <c r="NX268" s="31"/>
      <c r="NY268" s="31"/>
      <c r="NZ268" s="31"/>
      <c r="OA268" s="31"/>
      <c r="OB268" s="31"/>
      <c r="OC268" s="31"/>
      <c r="OD268" s="31"/>
      <c r="OE268" s="31"/>
      <c r="OF268" s="31"/>
      <c r="OG268" s="31"/>
      <c r="OH268" s="31"/>
      <c r="OI268" s="31"/>
      <c r="OJ268" s="31"/>
      <c r="OK268" s="31"/>
      <c r="OL268" s="31"/>
      <c r="OM268" s="31"/>
      <c r="ON268" s="31"/>
      <c r="OO268" s="31"/>
      <c r="OP268" s="31"/>
      <c r="OQ268" s="31"/>
      <c r="OR268" s="31"/>
      <c r="OS268" s="31"/>
      <c r="OT268" s="31"/>
      <c r="OU268" s="31"/>
      <c r="OV268" s="31"/>
      <c r="OW268" s="31"/>
      <c r="OX268" s="31"/>
      <c r="OY268" s="31"/>
      <c r="OZ268" s="31"/>
      <c r="PA268" s="31"/>
      <c r="PB268" s="31"/>
      <c r="PC268" s="31"/>
      <c r="PD268" s="31"/>
      <c r="PE268" s="31"/>
      <c r="PF268" s="31"/>
      <c r="PG268" s="31"/>
      <c r="PH268" s="31"/>
      <c r="PI268" s="31"/>
      <c r="PJ268" s="31"/>
      <c r="PK268" s="31"/>
      <c r="PL268" s="31"/>
      <c r="PM268" s="31"/>
      <c r="PN268" s="31"/>
      <c r="PO268" s="31"/>
      <c r="PP268" s="31">
        <v>1.6458333333333332E-2</v>
      </c>
      <c r="PQ268" s="31"/>
      <c r="PR268" s="31"/>
      <c r="PS268" s="31"/>
      <c r="PT268" s="31"/>
      <c r="PU268" s="31"/>
      <c r="PV268" s="31"/>
      <c r="PW268" s="31"/>
      <c r="PX268" s="31"/>
      <c r="PY268" s="31"/>
      <c r="PZ268" s="31"/>
      <c r="QA268" s="31"/>
      <c r="QB268" s="31"/>
      <c r="QC268" s="31"/>
      <c r="QD268" s="31"/>
      <c r="QE268" s="31"/>
      <c r="QF268" s="31"/>
      <c r="QG268" s="31"/>
      <c r="QH268" s="31"/>
      <c r="QI268" s="31"/>
      <c r="QJ268" s="31"/>
      <c r="QK268" s="31"/>
      <c r="QL268" s="31"/>
      <c r="QM268" s="31"/>
      <c r="QN268" s="31"/>
      <c r="QO268" s="31"/>
      <c r="QP268" s="31"/>
      <c r="QQ268" s="31"/>
      <c r="QR268" s="31"/>
      <c r="QS268" s="31"/>
      <c r="QT268" s="31"/>
      <c r="QU268" s="31"/>
      <c r="QV268" s="31"/>
      <c r="QW268" s="31"/>
      <c r="QX268" s="31"/>
      <c r="QY268" s="31"/>
    </row>
    <row r="269" spans="1:467" x14ac:dyDescent="0.2">
      <c r="A269" s="40" t="s">
        <v>234</v>
      </c>
      <c r="B269" s="103" t="s">
        <v>223</v>
      </c>
      <c r="C269" s="103"/>
      <c r="D269" s="103"/>
      <c r="E269" s="93" t="s">
        <v>126</v>
      </c>
      <c r="F269" s="94" t="str">
        <f t="shared" si="194"/>
        <v xml:space="preserve"> </v>
      </c>
      <c r="G269" s="94" t="str">
        <f t="shared" si="195"/>
        <v xml:space="preserve"> </v>
      </c>
      <c r="H269" s="94" t="str">
        <f t="shared" si="196"/>
        <v xml:space="preserve"> </v>
      </c>
      <c r="I269" s="94" t="str">
        <f t="shared" si="197"/>
        <v xml:space="preserve"> </v>
      </c>
      <c r="J269" s="94" t="str">
        <f t="shared" si="198"/>
        <v xml:space="preserve"> </v>
      </c>
      <c r="K269" s="94" t="str">
        <f t="shared" si="199"/>
        <v xml:space="preserve"> </v>
      </c>
      <c r="L269" s="94" t="str">
        <f t="shared" si="200"/>
        <v xml:space="preserve"> </v>
      </c>
      <c r="M269" s="94" t="str">
        <f t="shared" si="201"/>
        <v xml:space="preserve"> </v>
      </c>
      <c r="N269" s="94" t="str">
        <f t="shared" si="202"/>
        <v xml:space="preserve"> </v>
      </c>
      <c r="O269" s="94" t="str">
        <f t="shared" si="203"/>
        <v xml:space="preserve"> </v>
      </c>
      <c r="P269" s="94">
        <f t="shared" si="204"/>
        <v>1.6903935185185185E-2</v>
      </c>
      <c r="Q269" s="94" t="str">
        <f t="shared" si="205"/>
        <v xml:space="preserve"> </v>
      </c>
      <c r="R269" s="94" t="str">
        <f t="shared" si="206"/>
        <v xml:space="preserve"> </v>
      </c>
      <c r="S269" s="94" t="str">
        <f t="shared" si="207"/>
        <v xml:space="preserve"> </v>
      </c>
      <c r="T269" s="94" t="str">
        <f t="shared" si="208"/>
        <v xml:space="preserve"> </v>
      </c>
      <c r="U269" s="94" t="str">
        <f t="shared" si="209"/>
        <v xml:space="preserve"> </v>
      </c>
      <c r="V269" s="94" t="str">
        <f t="shared" si="210"/>
        <v xml:space="preserve"> </v>
      </c>
      <c r="W269" s="94" t="str">
        <f t="shared" si="211"/>
        <v xml:space="preserve"> </v>
      </c>
      <c r="X269" s="92">
        <f t="shared" si="213"/>
        <v>1.6793981481481483E-2</v>
      </c>
      <c r="Y269" s="81">
        <f t="shared" si="212"/>
        <v>2</v>
      </c>
      <c r="Z269" s="98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>
        <v>1.7013888888888887E-2</v>
      </c>
      <c r="IQ269" s="31">
        <v>1.6793981481481483E-2</v>
      </c>
      <c r="IR269" s="31"/>
      <c r="IS269" s="31"/>
      <c r="IT269" s="31"/>
      <c r="IU269" s="31"/>
      <c r="IV269" s="31"/>
      <c r="IW269" s="31"/>
      <c r="IX269" s="31"/>
      <c r="IY269" s="31"/>
      <c r="IZ269" s="31"/>
      <c r="JA269" s="31"/>
      <c r="JB269" s="31"/>
      <c r="JC269" s="31"/>
      <c r="JD269" s="31"/>
      <c r="JE269" s="31"/>
      <c r="JF269" s="31"/>
      <c r="JG269" s="31"/>
      <c r="JH269" s="31"/>
      <c r="JI269" s="31"/>
      <c r="JJ269" s="31"/>
      <c r="JK269" s="31"/>
      <c r="JL269" s="31"/>
      <c r="JM269" s="31"/>
      <c r="JN269" s="31"/>
      <c r="JO269" s="31"/>
      <c r="JP269" s="31"/>
      <c r="JQ269" s="31"/>
      <c r="JR269" s="31"/>
      <c r="JS269" s="31"/>
      <c r="JT269" s="31"/>
      <c r="JU269" s="31"/>
      <c r="JV269" s="31"/>
      <c r="JW269" s="31"/>
      <c r="JX269" s="31"/>
      <c r="JY269" s="31"/>
      <c r="JZ269" s="31"/>
      <c r="KA269" s="31"/>
      <c r="KB269" s="31"/>
      <c r="KC269" s="31"/>
      <c r="KD269" s="31"/>
      <c r="KE269" s="31"/>
      <c r="KF269" s="31"/>
      <c r="KG269" s="31"/>
      <c r="KH269" s="31"/>
      <c r="KI269" s="31"/>
      <c r="KJ269" s="31"/>
      <c r="KK269" s="31"/>
      <c r="KL269" s="31"/>
      <c r="KM269" s="31"/>
      <c r="KN269" s="31"/>
      <c r="KO269" s="31"/>
      <c r="KP269" s="31"/>
      <c r="KQ269" s="31"/>
      <c r="KR269" s="31"/>
      <c r="KS269" s="31"/>
      <c r="KT269" s="31"/>
      <c r="KU269" s="31"/>
      <c r="KV269" s="31"/>
      <c r="KW269" s="31"/>
      <c r="KX269" s="31"/>
      <c r="KY269" s="31"/>
      <c r="KZ269" s="31"/>
      <c r="LA269" s="31"/>
      <c r="LB269" s="31"/>
      <c r="LC269" s="31"/>
      <c r="LD269" s="31"/>
      <c r="LE269" s="31"/>
      <c r="LF269" s="31"/>
      <c r="LG269" s="31"/>
      <c r="LH269" s="31"/>
      <c r="LI269" s="31"/>
      <c r="LJ269" s="31"/>
      <c r="LK269" s="31"/>
      <c r="LL269" s="31"/>
      <c r="LM269" s="31"/>
      <c r="LN269" s="31"/>
      <c r="LO269" s="31"/>
      <c r="LP269" s="31"/>
      <c r="LQ269" s="31"/>
      <c r="LR269" s="31"/>
      <c r="LS269" s="31"/>
      <c r="LT269" s="31"/>
      <c r="LU269" s="31"/>
      <c r="LV269" s="31"/>
      <c r="LW269" s="31"/>
      <c r="LX269" s="31"/>
      <c r="LY269" s="31"/>
      <c r="LZ269" s="31"/>
      <c r="MA269" s="31"/>
      <c r="MB269" s="31"/>
      <c r="MC269" s="31"/>
      <c r="MD269" s="31"/>
      <c r="ME269" s="31"/>
      <c r="MF269" s="31"/>
      <c r="MG269" s="31"/>
      <c r="MH269" s="31"/>
      <c r="MI269" s="31"/>
      <c r="MJ269" s="31"/>
      <c r="MK269" s="31"/>
      <c r="ML269" s="31"/>
      <c r="MM269" s="31"/>
      <c r="MN269" s="31"/>
      <c r="MO269" s="31"/>
      <c r="MP269" s="31"/>
      <c r="MQ269" s="31"/>
      <c r="MR269" s="31"/>
      <c r="MS269" s="31"/>
      <c r="MT269" s="31"/>
      <c r="MU269" s="31"/>
      <c r="MV269" s="31"/>
      <c r="MW269" s="31"/>
      <c r="MX269" s="31"/>
      <c r="MY269" s="31"/>
      <c r="MZ269" s="31"/>
      <c r="NA269" s="31"/>
      <c r="NB269" s="31"/>
      <c r="NC269" s="31"/>
      <c r="ND269" s="31"/>
      <c r="NE269" s="31"/>
      <c r="NF269" s="31"/>
      <c r="NG269" s="31"/>
      <c r="NH269" s="31"/>
      <c r="NI269" s="31"/>
      <c r="NJ269" s="31"/>
      <c r="NK269" s="31"/>
      <c r="NL269" s="31"/>
      <c r="NM269" s="31"/>
      <c r="NN269" s="31"/>
      <c r="NO269" s="31"/>
      <c r="NP269" s="31"/>
      <c r="NQ269" s="31"/>
      <c r="NR269" s="31"/>
      <c r="NS269" s="31"/>
      <c r="NT269" s="31"/>
      <c r="NU269" s="31"/>
      <c r="NV269" s="31"/>
      <c r="NW269" s="31"/>
      <c r="NX269" s="31"/>
      <c r="NY269" s="31"/>
      <c r="NZ269" s="31"/>
      <c r="OA269" s="31"/>
      <c r="OB269" s="31"/>
      <c r="OC269" s="31"/>
      <c r="OD269" s="31"/>
      <c r="OE269" s="31"/>
      <c r="OF269" s="31"/>
      <c r="OG269" s="31"/>
      <c r="OH269" s="31"/>
      <c r="OI269" s="31"/>
      <c r="OJ269" s="31"/>
      <c r="OK269" s="31"/>
      <c r="OL269" s="31"/>
      <c r="OM269" s="31"/>
      <c r="ON269" s="31"/>
      <c r="OO269" s="31"/>
      <c r="OP269" s="31"/>
      <c r="OQ269" s="31"/>
      <c r="OR269" s="31"/>
      <c r="OS269" s="31"/>
      <c r="OT269" s="31"/>
      <c r="OU269" s="31"/>
      <c r="OV269" s="31"/>
      <c r="OW269" s="31"/>
      <c r="OX269" s="31"/>
      <c r="OY269" s="31"/>
      <c r="OZ269" s="31"/>
      <c r="PA269" s="31"/>
      <c r="PB269" s="31"/>
      <c r="PC269" s="31"/>
      <c r="PD269" s="31"/>
      <c r="PE269" s="31"/>
      <c r="PF269" s="31"/>
      <c r="PG269" s="31"/>
      <c r="PH269" s="31"/>
      <c r="PI269" s="31"/>
      <c r="PJ269" s="31"/>
      <c r="PK269" s="31"/>
      <c r="PL269" s="31"/>
      <c r="PM269" s="31"/>
      <c r="PN269" s="31"/>
      <c r="PO269" s="31"/>
      <c r="PP269" s="31"/>
      <c r="PQ269" s="31"/>
      <c r="PR269" s="31"/>
      <c r="PS269" s="31"/>
      <c r="PT269" s="31"/>
      <c r="PU269" s="31"/>
      <c r="PV269" s="31"/>
      <c r="PW269" s="31"/>
      <c r="PX269" s="31"/>
      <c r="PY269" s="31"/>
      <c r="PZ269" s="31"/>
      <c r="QA269" s="31"/>
      <c r="QB269" s="31"/>
      <c r="QC269" s="31"/>
      <c r="QD269" s="31"/>
      <c r="QE269" s="31"/>
      <c r="QF269" s="31"/>
      <c r="QG269" s="31"/>
      <c r="QH269" s="31"/>
      <c r="QI269" s="31"/>
      <c r="QJ269" s="31"/>
      <c r="QK269" s="31"/>
      <c r="QL269" s="31"/>
      <c r="QM269" s="31"/>
      <c r="QN269" s="31"/>
      <c r="QO269" s="31"/>
      <c r="QP269" s="31"/>
      <c r="QQ269" s="31"/>
      <c r="QR269" s="31"/>
      <c r="QS269" s="31"/>
      <c r="QT269" s="31"/>
      <c r="QU269" s="31"/>
      <c r="QV269" s="31"/>
      <c r="QW269" s="31"/>
      <c r="QX269" s="31"/>
      <c r="QY269" s="31"/>
    </row>
    <row r="270" spans="1:467" x14ac:dyDescent="0.2">
      <c r="A270" s="40" t="s">
        <v>15</v>
      </c>
      <c r="B270" s="103" t="s">
        <v>11</v>
      </c>
      <c r="C270" s="103"/>
      <c r="D270" s="103"/>
      <c r="E270" s="93" t="s">
        <v>126</v>
      </c>
      <c r="F270" s="94" t="str">
        <f t="shared" si="194"/>
        <v xml:space="preserve"> </v>
      </c>
      <c r="G270" s="94" t="str">
        <f t="shared" si="195"/>
        <v xml:space="preserve"> </v>
      </c>
      <c r="H270" s="94" t="str">
        <f t="shared" si="196"/>
        <v xml:space="preserve"> </v>
      </c>
      <c r="I270" s="94" t="str">
        <f t="shared" si="197"/>
        <v xml:space="preserve"> </v>
      </c>
      <c r="J270" s="94" t="str">
        <f t="shared" si="198"/>
        <v xml:space="preserve"> </v>
      </c>
      <c r="K270" s="94" t="str">
        <f t="shared" si="199"/>
        <v xml:space="preserve"> </v>
      </c>
      <c r="L270" s="94" t="str">
        <f t="shared" si="200"/>
        <v xml:space="preserve"> </v>
      </c>
      <c r="M270" s="94" t="str">
        <f t="shared" si="201"/>
        <v xml:space="preserve"> </v>
      </c>
      <c r="N270" s="94" t="str">
        <f t="shared" si="202"/>
        <v xml:space="preserve"> </v>
      </c>
      <c r="O270" s="94" t="str">
        <f t="shared" si="203"/>
        <v xml:space="preserve"> </v>
      </c>
      <c r="P270" s="94" t="str">
        <f t="shared" si="204"/>
        <v xml:space="preserve"> </v>
      </c>
      <c r="Q270" s="94" t="str">
        <f t="shared" si="205"/>
        <v xml:space="preserve"> </v>
      </c>
      <c r="R270" s="94" t="str">
        <f t="shared" si="206"/>
        <v xml:space="preserve"> </v>
      </c>
      <c r="S270" s="94" t="str">
        <f t="shared" si="207"/>
        <v xml:space="preserve"> </v>
      </c>
      <c r="T270" s="94" t="str">
        <f t="shared" si="208"/>
        <v xml:space="preserve"> </v>
      </c>
      <c r="U270" s="94" t="str">
        <f t="shared" si="209"/>
        <v xml:space="preserve"> </v>
      </c>
      <c r="V270" s="94" t="str">
        <f t="shared" si="210"/>
        <v xml:space="preserve"> </v>
      </c>
      <c r="W270" s="94">
        <f t="shared" si="211"/>
        <v>1.4467592592592593E-2</v>
      </c>
      <c r="X270" s="92">
        <f t="shared" si="213"/>
        <v>1.4467592592592593E-2</v>
      </c>
      <c r="Y270" s="81">
        <f t="shared" si="212"/>
        <v>1</v>
      </c>
      <c r="Z270" s="98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  <c r="IU270" s="31"/>
      <c r="IV270" s="31"/>
      <c r="IW270" s="31"/>
      <c r="IX270" s="31"/>
      <c r="IY270" s="31"/>
      <c r="IZ270" s="31"/>
      <c r="JA270" s="31"/>
      <c r="JB270" s="31"/>
      <c r="JC270" s="31"/>
      <c r="JD270" s="31"/>
      <c r="JE270" s="31"/>
      <c r="JF270" s="31"/>
      <c r="JG270" s="31"/>
      <c r="JH270" s="31"/>
      <c r="JI270" s="31"/>
      <c r="JJ270" s="31"/>
      <c r="JK270" s="31"/>
      <c r="JL270" s="31"/>
      <c r="JM270" s="31"/>
      <c r="JN270" s="31"/>
      <c r="JO270" s="31"/>
      <c r="JP270" s="31"/>
      <c r="JQ270" s="31"/>
      <c r="JR270" s="31"/>
      <c r="JS270" s="31"/>
      <c r="JT270" s="31"/>
      <c r="JU270" s="31"/>
      <c r="JV270" s="31"/>
      <c r="JW270" s="31"/>
      <c r="JX270" s="31"/>
      <c r="JY270" s="31"/>
      <c r="JZ270" s="31"/>
      <c r="KA270" s="31"/>
      <c r="KB270" s="31"/>
      <c r="KC270" s="31"/>
      <c r="KD270" s="31"/>
      <c r="KE270" s="31"/>
      <c r="KF270" s="31"/>
      <c r="KG270" s="31"/>
      <c r="KH270" s="31"/>
      <c r="KI270" s="31"/>
      <c r="KJ270" s="31"/>
      <c r="KK270" s="31"/>
      <c r="KL270" s="31"/>
      <c r="KM270" s="31"/>
      <c r="KN270" s="31"/>
      <c r="KO270" s="31"/>
      <c r="KP270" s="31"/>
      <c r="KQ270" s="31"/>
      <c r="KR270" s="31"/>
      <c r="KS270" s="31"/>
      <c r="KT270" s="31"/>
      <c r="KU270" s="31"/>
      <c r="KV270" s="31"/>
      <c r="KW270" s="31"/>
      <c r="KX270" s="31"/>
      <c r="KY270" s="31"/>
      <c r="KZ270" s="31"/>
      <c r="LA270" s="31"/>
      <c r="LB270" s="31"/>
      <c r="LC270" s="31"/>
      <c r="LD270" s="31"/>
      <c r="LE270" s="31"/>
      <c r="LF270" s="31"/>
      <c r="LG270" s="31"/>
      <c r="LH270" s="31"/>
      <c r="LI270" s="31"/>
      <c r="LJ270" s="31"/>
      <c r="LK270" s="31"/>
      <c r="LL270" s="31"/>
      <c r="LM270" s="31"/>
      <c r="LN270" s="31"/>
      <c r="LO270" s="31"/>
      <c r="LP270" s="31"/>
      <c r="LQ270" s="31"/>
      <c r="LR270" s="31"/>
      <c r="LS270" s="31"/>
      <c r="LT270" s="31"/>
      <c r="LU270" s="31"/>
      <c r="LV270" s="31"/>
      <c r="LW270" s="31"/>
      <c r="LX270" s="31"/>
      <c r="LY270" s="31"/>
      <c r="LZ270" s="31"/>
      <c r="MA270" s="31"/>
      <c r="MB270" s="31"/>
      <c r="MC270" s="31"/>
      <c r="MD270" s="31"/>
      <c r="ME270" s="31"/>
      <c r="MF270" s="31"/>
      <c r="MG270" s="31"/>
      <c r="MH270" s="31"/>
      <c r="MI270" s="31"/>
      <c r="MJ270" s="31"/>
      <c r="MK270" s="31"/>
      <c r="ML270" s="31"/>
      <c r="MM270" s="31"/>
      <c r="MN270" s="31"/>
      <c r="MO270" s="31"/>
      <c r="MP270" s="31"/>
      <c r="MQ270" s="31"/>
      <c r="MR270" s="31"/>
      <c r="MS270" s="31"/>
      <c r="MT270" s="31"/>
      <c r="MU270" s="31"/>
      <c r="MV270" s="31"/>
      <c r="MW270" s="31"/>
      <c r="MX270" s="31"/>
      <c r="MY270" s="31"/>
      <c r="MZ270" s="31"/>
      <c r="NA270" s="31"/>
      <c r="NB270" s="31"/>
      <c r="NC270" s="31"/>
      <c r="ND270" s="31"/>
      <c r="NE270" s="31"/>
      <c r="NF270" s="31"/>
      <c r="NG270" s="31"/>
      <c r="NH270" s="31"/>
      <c r="NI270" s="31"/>
      <c r="NJ270" s="31"/>
      <c r="NK270" s="31"/>
      <c r="NL270" s="31"/>
      <c r="NM270" s="31"/>
      <c r="NN270" s="31"/>
      <c r="NO270" s="31"/>
      <c r="NP270" s="31"/>
      <c r="NQ270" s="31"/>
      <c r="NR270" s="31"/>
      <c r="NS270" s="31"/>
      <c r="NT270" s="31"/>
      <c r="NU270" s="31"/>
      <c r="NV270" s="31"/>
      <c r="NW270" s="31"/>
      <c r="NX270" s="31"/>
      <c r="NY270" s="31"/>
      <c r="NZ270" s="31"/>
      <c r="OA270" s="31"/>
      <c r="OB270" s="31"/>
      <c r="OC270" s="31"/>
      <c r="OD270" s="31"/>
      <c r="OE270" s="31"/>
      <c r="OF270" s="31"/>
      <c r="OG270" s="31"/>
      <c r="OH270" s="31"/>
      <c r="OI270" s="31"/>
      <c r="OJ270" s="31"/>
      <c r="OK270" s="31"/>
      <c r="OL270" s="31"/>
      <c r="OM270" s="31"/>
      <c r="ON270" s="31"/>
      <c r="OO270" s="31"/>
      <c r="OP270" s="31"/>
      <c r="OQ270" s="31"/>
      <c r="OR270" s="31"/>
      <c r="OS270" s="31"/>
      <c r="OT270" s="31"/>
      <c r="OU270" s="31"/>
      <c r="OV270" s="31"/>
      <c r="OW270" s="31"/>
      <c r="OX270" s="31"/>
      <c r="OY270" s="31"/>
      <c r="OZ270" s="31"/>
      <c r="PA270" s="31"/>
      <c r="PB270" s="31"/>
      <c r="PC270" s="31"/>
      <c r="PD270" s="31"/>
      <c r="PE270" s="31"/>
      <c r="PF270" s="31"/>
      <c r="PG270" s="31"/>
      <c r="PH270" s="31"/>
      <c r="PI270" s="31"/>
      <c r="PJ270" s="31"/>
      <c r="PK270" s="31"/>
      <c r="PL270" s="31"/>
      <c r="PM270" s="31"/>
      <c r="PN270" s="31"/>
      <c r="PO270" s="31"/>
      <c r="PP270" s="31"/>
      <c r="PQ270" s="31"/>
      <c r="PR270" s="31"/>
      <c r="PS270" s="31"/>
      <c r="PT270" s="31"/>
      <c r="PU270" s="31"/>
      <c r="PV270" s="31"/>
      <c r="PW270" s="31"/>
      <c r="PX270" s="31"/>
      <c r="PY270" s="31"/>
      <c r="PZ270" s="31"/>
      <c r="QA270" s="31"/>
      <c r="QB270" s="31"/>
      <c r="QC270" s="31"/>
      <c r="QD270" s="31"/>
      <c r="QE270" s="31"/>
      <c r="QF270" s="31"/>
      <c r="QG270" s="31"/>
      <c r="QH270" s="31"/>
      <c r="QI270" s="31"/>
      <c r="QJ270" s="31">
        <v>1.4467592592592593E-2</v>
      </c>
      <c r="QK270" s="31"/>
      <c r="QL270" s="31"/>
      <c r="QM270" s="31"/>
      <c r="QN270" s="31"/>
      <c r="QO270" s="31"/>
      <c r="QP270" s="31"/>
      <c r="QQ270" s="31"/>
      <c r="QR270" s="31"/>
      <c r="QS270" s="31"/>
      <c r="QT270" s="31"/>
      <c r="QU270" s="31"/>
      <c r="QV270" s="31"/>
      <c r="QW270" s="31"/>
      <c r="QX270" s="31"/>
      <c r="QY270" s="31"/>
    </row>
    <row r="271" spans="1:467" x14ac:dyDescent="0.2">
      <c r="A271" s="40" t="s">
        <v>112</v>
      </c>
      <c r="B271" s="103" t="s">
        <v>393</v>
      </c>
      <c r="C271" s="103"/>
      <c r="D271" s="103"/>
      <c r="E271" s="93" t="s">
        <v>126</v>
      </c>
      <c r="F271" s="94" t="str">
        <f t="shared" si="194"/>
        <v xml:space="preserve"> </v>
      </c>
      <c r="G271" s="94" t="str">
        <f t="shared" si="195"/>
        <v xml:space="preserve"> </v>
      </c>
      <c r="H271" s="94" t="str">
        <f t="shared" si="196"/>
        <v xml:space="preserve"> </v>
      </c>
      <c r="I271" s="94" t="str">
        <f t="shared" si="197"/>
        <v xml:space="preserve"> </v>
      </c>
      <c r="J271" s="94" t="str">
        <f t="shared" si="198"/>
        <v xml:space="preserve"> </v>
      </c>
      <c r="K271" s="94" t="str">
        <f t="shared" si="199"/>
        <v xml:space="preserve"> </v>
      </c>
      <c r="L271" s="94" t="str">
        <f t="shared" si="200"/>
        <v xml:space="preserve"> </v>
      </c>
      <c r="M271" s="94" t="str">
        <f t="shared" si="201"/>
        <v xml:space="preserve"> </v>
      </c>
      <c r="N271" s="94" t="str">
        <f t="shared" si="202"/>
        <v xml:space="preserve"> </v>
      </c>
      <c r="O271" s="94" t="str">
        <f t="shared" si="203"/>
        <v xml:space="preserve"> </v>
      </c>
      <c r="P271" s="94" t="str">
        <f t="shared" si="204"/>
        <v xml:space="preserve"> </v>
      </c>
      <c r="Q271" s="94" t="str">
        <f t="shared" si="205"/>
        <v xml:space="preserve"> </v>
      </c>
      <c r="R271" s="94" t="str">
        <f t="shared" si="206"/>
        <v xml:space="preserve"> </v>
      </c>
      <c r="S271" s="94" t="str">
        <f t="shared" si="207"/>
        <v xml:space="preserve"> </v>
      </c>
      <c r="T271" s="94" t="str">
        <f t="shared" si="208"/>
        <v xml:space="preserve"> </v>
      </c>
      <c r="U271" s="94" t="str">
        <f t="shared" si="209"/>
        <v xml:space="preserve"> </v>
      </c>
      <c r="V271" s="94" t="str">
        <f t="shared" si="210"/>
        <v xml:space="preserve"> </v>
      </c>
      <c r="W271" s="94">
        <f t="shared" si="211"/>
        <v>1.4733796296296295E-2</v>
      </c>
      <c r="X271" s="92">
        <f t="shared" si="213"/>
        <v>1.4733796296296295E-2</v>
      </c>
      <c r="Y271" s="81">
        <f t="shared" si="212"/>
        <v>1</v>
      </c>
      <c r="Z271" s="98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  <c r="IU271" s="31"/>
      <c r="IV271" s="31"/>
      <c r="IW271" s="31"/>
      <c r="IX271" s="31"/>
      <c r="IY271" s="31"/>
      <c r="IZ271" s="31"/>
      <c r="JA271" s="31"/>
      <c r="JB271" s="31"/>
      <c r="JC271" s="31"/>
      <c r="JD271" s="31"/>
      <c r="JE271" s="31"/>
      <c r="JF271" s="31"/>
      <c r="JG271" s="31"/>
      <c r="JH271" s="31"/>
      <c r="JI271" s="31"/>
      <c r="JJ271" s="31"/>
      <c r="JK271" s="31"/>
      <c r="JL271" s="31"/>
      <c r="JM271" s="31"/>
      <c r="JN271" s="31"/>
      <c r="JO271" s="31"/>
      <c r="JP271" s="31"/>
      <c r="JQ271" s="31"/>
      <c r="JR271" s="31"/>
      <c r="JS271" s="31"/>
      <c r="JT271" s="31"/>
      <c r="JU271" s="31"/>
      <c r="JV271" s="31"/>
      <c r="JW271" s="31"/>
      <c r="JX271" s="31"/>
      <c r="JY271" s="31"/>
      <c r="JZ271" s="31"/>
      <c r="KA271" s="31"/>
      <c r="KB271" s="31"/>
      <c r="KC271" s="31"/>
      <c r="KD271" s="31"/>
      <c r="KE271" s="31"/>
      <c r="KF271" s="31"/>
      <c r="KG271" s="31"/>
      <c r="KH271" s="31"/>
      <c r="KI271" s="31"/>
      <c r="KJ271" s="31"/>
      <c r="KK271" s="31"/>
      <c r="KL271" s="31"/>
      <c r="KM271" s="31"/>
      <c r="KN271" s="31"/>
      <c r="KO271" s="31"/>
      <c r="KP271" s="31"/>
      <c r="KQ271" s="31"/>
      <c r="KR271" s="31"/>
      <c r="KS271" s="31"/>
      <c r="KT271" s="31"/>
      <c r="KU271" s="31"/>
      <c r="KV271" s="31"/>
      <c r="KW271" s="31"/>
      <c r="KX271" s="31"/>
      <c r="KY271" s="31"/>
      <c r="KZ271" s="31"/>
      <c r="LA271" s="31"/>
      <c r="LB271" s="31"/>
      <c r="LC271" s="31"/>
      <c r="LD271" s="31"/>
      <c r="LE271" s="31"/>
      <c r="LF271" s="31"/>
      <c r="LG271" s="31"/>
      <c r="LH271" s="31"/>
      <c r="LI271" s="31"/>
      <c r="LJ271" s="31"/>
      <c r="LK271" s="31"/>
      <c r="LL271" s="31"/>
      <c r="LM271" s="31"/>
      <c r="LN271" s="31"/>
      <c r="LO271" s="31"/>
      <c r="LP271" s="31"/>
      <c r="LQ271" s="31"/>
      <c r="LR271" s="31"/>
      <c r="LS271" s="31"/>
      <c r="LT271" s="31"/>
      <c r="LU271" s="31"/>
      <c r="LV271" s="31"/>
      <c r="LW271" s="31"/>
      <c r="LX271" s="31"/>
      <c r="LY271" s="31"/>
      <c r="LZ271" s="31"/>
      <c r="MA271" s="31"/>
      <c r="MB271" s="31"/>
      <c r="MC271" s="31"/>
      <c r="MD271" s="31"/>
      <c r="ME271" s="31"/>
      <c r="MF271" s="31"/>
      <c r="MG271" s="31"/>
      <c r="MH271" s="31"/>
      <c r="MI271" s="31"/>
      <c r="MJ271" s="31"/>
      <c r="MK271" s="31"/>
      <c r="ML271" s="31"/>
      <c r="MM271" s="31"/>
      <c r="MN271" s="31"/>
      <c r="MO271" s="31"/>
      <c r="MP271" s="31"/>
      <c r="MQ271" s="31"/>
      <c r="MR271" s="31"/>
      <c r="MS271" s="31"/>
      <c r="MT271" s="31"/>
      <c r="MU271" s="31"/>
      <c r="MV271" s="31"/>
      <c r="MW271" s="31"/>
      <c r="MX271" s="31"/>
      <c r="MY271" s="31"/>
      <c r="MZ271" s="31"/>
      <c r="NA271" s="31"/>
      <c r="NB271" s="31"/>
      <c r="NC271" s="31"/>
      <c r="ND271" s="31"/>
      <c r="NE271" s="31"/>
      <c r="NF271" s="31"/>
      <c r="NG271" s="31"/>
      <c r="NH271" s="31"/>
      <c r="NI271" s="31"/>
      <c r="NJ271" s="31"/>
      <c r="NK271" s="31"/>
      <c r="NL271" s="31"/>
      <c r="NM271" s="31"/>
      <c r="NN271" s="31"/>
      <c r="NO271" s="31"/>
      <c r="NP271" s="31"/>
      <c r="NQ271" s="31"/>
      <c r="NR271" s="31"/>
      <c r="NS271" s="31"/>
      <c r="NT271" s="31"/>
      <c r="NU271" s="31"/>
      <c r="NV271" s="31"/>
      <c r="NW271" s="31"/>
      <c r="NX271" s="31"/>
      <c r="NY271" s="31"/>
      <c r="NZ271" s="31"/>
      <c r="OA271" s="31"/>
      <c r="OB271" s="31"/>
      <c r="OC271" s="31"/>
      <c r="OD271" s="31"/>
      <c r="OE271" s="31"/>
      <c r="OF271" s="31"/>
      <c r="OG271" s="31"/>
      <c r="OH271" s="31"/>
      <c r="OI271" s="31"/>
      <c r="OJ271" s="31"/>
      <c r="OK271" s="31"/>
      <c r="OL271" s="31"/>
      <c r="OM271" s="31"/>
      <c r="ON271" s="31"/>
      <c r="OO271" s="31"/>
      <c r="OP271" s="31"/>
      <c r="OQ271" s="31"/>
      <c r="OR271" s="31"/>
      <c r="OS271" s="31"/>
      <c r="OT271" s="31"/>
      <c r="OU271" s="31"/>
      <c r="OV271" s="31"/>
      <c r="OW271" s="31"/>
      <c r="OX271" s="31"/>
      <c r="OY271" s="31"/>
      <c r="OZ271" s="31"/>
      <c r="PA271" s="31"/>
      <c r="PB271" s="31"/>
      <c r="PC271" s="31"/>
      <c r="PD271" s="31"/>
      <c r="PE271" s="31"/>
      <c r="PF271" s="31"/>
      <c r="PG271" s="31"/>
      <c r="PH271" s="31"/>
      <c r="PI271" s="31"/>
      <c r="PJ271" s="31"/>
      <c r="PK271" s="31"/>
      <c r="PL271" s="31"/>
      <c r="PM271" s="31"/>
      <c r="PN271" s="31"/>
      <c r="PO271" s="31"/>
      <c r="PP271" s="31"/>
      <c r="PQ271" s="31"/>
      <c r="PR271" s="31"/>
      <c r="PS271" s="31"/>
      <c r="PT271" s="31"/>
      <c r="PU271" s="31"/>
      <c r="PV271" s="31"/>
      <c r="PW271" s="31">
        <v>1.4733796296296295E-2</v>
      </c>
      <c r="PX271" s="31"/>
      <c r="PY271" s="31"/>
      <c r="PZ271" s="31"/>
      <c r="QA271" s="31"/>
      <c r="QB271" s="31"/>
      <c r="QC271" s="31"/>
      <c r="QD271" s="31"/>
      <c r="QE271" s="31"/>
      <c r="QF271" s="31"/>
      <c r="QG271" s="31"/>
      <c r="QH271" s="31"/>
      <c r="QI271" s="31"/>
      <c r="QJ271" s="31"/>
      <c r="QK271" s="31"/>
      <c r="QL271" s="31"/>
      <c r="QM271" s="31"/>
      <c r="QN271" s="31"/>
      <c r="QO271" s="31"/>
      <c r="QP271" s="31"/>
      <c r="QQ271" s="31"/>
      <c r="QR271" s="31"/>
      <c r="QS271" s="31"/>
      <c r="QT271" s="31"/>
      <c r="QU271" s="31"/>
      <c r="QV271" s="31"/>
      <c r="QW271" s="31"/>
      <c r="QX271" s="31"/>
      <c r="QY271" s="31"/>
    </row>
    <row r="272" spans="1:467" x14ac:dyDescent="0.2">
      <c r="A272" s="40" t="s">
        <v>9</v>
      </c>
      <c r="B272" s="103" t="s">
        <v>213</v>
      </c>
      <c r="C272" s="103"/>
      <c r="D272" s="103"/>
      <c r="E272" s="93" t="s">
        <v>126</v>
      </c>
      <c r="F272" s="94" t="str">
        <f t="shared" si="194"/>
        <v xml:space="preserve"> </v>
      </c>
      <c r="G272" s="94" t="str">
        <f t="shared" si="195"/>
        <v xml:space="preserve"> </v>
      </c>
      <c r="H272" s="94" t="str">
        <f t="shared" si="196"/>
        <v xml:space="preserve"> </v>
      </c>
      <c r="I272" s="94" t="str">
        <f t="shared" si="197"/>
        <v xml:space="preserve"> </v>
      </c>
      <c r="J272" s="94" t="str">
        <f t="shared" si="198"/>
        <v xml:space="preserve"> </v>
      </c>
      <c r="K272" s="94" t="str">
        <f t="shared" si="199"/>
        <v xml:space="preserve"> </v>
      </c>
      <c r="L272" s="94" t="str">
        <f t="shared" si="200"/>
        <v xml:space="preserve"> </v>
      </c>
      <c r="M272" s="94" t="str">
        <f t="shared" si="201"/>
        <v xml:space="preserve"> </v>
      </c>
      <c r="N272" s="94" t="str">
        <f t="shared" si="202"/>
        <v xml:space="preserve"> </v>
      </c>
      <c r="O272" s="94" t="str">
        <f t="shared" si="203"/>
        <v xml:space="preserve"> </v>
      </c>
      <c r="P272" s="94" t="str">
        <f t="shared" si="204"/>
        <v xml:space="preserve"> </v>
      </c>
      <c r="Q272" s="94" t="str">
        <f t="shared" si="205"/>
        <v xml:space="preserve"> </v>
      </c>
      <c r="R272" s="94" t="str">
        <f t="shared" si="206"/>
        <v xml:space="preserve"> </v>
      </c>
      <c r="S272" s="94" t="str">
        <f t="shared" si="207"/>
        <v xml:space="preserve"> </v>
      </c>
      <c r="T272" s="94" t="str">
        <f t="shared" si="208"/>
        <v xml:space="preserve"> </v>
      </c>
      <c r="U272" s="94" t="str">
        <f t="shared" si="209"/>
        <v xml:space="preserve"> </v>
      </c>
      <c r="V272" s="94" t="str">
        <f t="shared" si="210"/>
        <v xml:space="preserve"> </v>
      </c>
      <c r="W272" s="94">
        <f t="shared" si="211"/>
        <v>1.4265046296296297E-2</v>
      </c>
      <c r="X272" s="92">
        <f t="shared" si="213"/>
        <v>1.40625E-2</v>
      </c>
      <c r="Y272" s="81">
        <f t="shared" si="212"/>
        <v>2</v>
      </c>
      <c r="Z272" s="98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  <c r="IU272" s="31"/>
      <c r="IV272" s="31"/>
      <c r="IW272" s="31"/>
      <c r="IX272" s="31"/>
      <c r="IY272" s="31"/>
      <c r="IZ272" s="31"/>
      <c r="JA272" s="31"/>
      <c r="JB272" s="31"/>
      <c r="JC272" s="31"/>
      <c r="JD272" s="31"/>
      <c r="JE272" s="31"/>
      <c r="JF272" s="31"/>
      <c r="JG272" s="31"/>
      <c r="JH272" s="31"/>
      <c r="JI272" s="31"/>
      <c r="JJ272" s="31"/>
      <c r="JK272" s="31"/>
      <c r="JL272" s="31"/>
      <c r="JM272" s="31"/>
      <c r="JN272" s="31"/>
      <c r="JO272" s="31"/>
      <c r="JP272" s="31"/>
      <c r="JQ272" s="31"/>
      <c r="JR272" s="31"/>
      <c r="JS272" s="31"/>
      <c r="JT272" s="31"/>
      <c r="JU272" s="31"/>
      <c r="JV272" s="31"/>
      <c r="JW272" s="31"/>
      <c r="JX272" s="31"/>
      <c r="JY272" s="31"/>
      <c r="JZ272" s="31"/>
      <c r="KA272" s="31"/>
      <c r="KB272" s="31"/>
      <c r="KC272" s="31"/>
      <c r="KD272" s="31"/>
      <c r="KE272" s="31"/>
      <c r="KF272" s="31"/>
      <c r="KG272" s="31"/>
      <c r="KH272" s="31"/>
      <c r="KI272" s="31"/>
      <c r="KJ272" s="31"/>
      <c r="KK272" s="31"/>
      <c r="KL272" s="31"/>
      <c r="KM272" s="31"/>
      <c r="KN272" s="31"/>
      <c r="KO272" s="31"/>
      <c r="KP272" s="31"/>
      <c r="KQ272" s="31"/>
      <c r="KR272" s="31"/>
      <c r="KS272" s="31"/>
      <c r="KT272" s="31"/>
      <c r="KU272" s="31"/>
      <c r="KV272" s="31"/>
      <c r="KW272" s="31"/>
      <c r="KX272" s="31"/>
      <c r="KY272" s="31"/>
      <c r="KZ272" s="31"/>
      <c r="LA272" s="31"/>
      <c r="LB272" s="31"/>
      <c r="LC272" s="31"/>
      <c r="LD272" s="31"/>
      <c r="LE272" s="31"/>
      <c r="LF272" s="31"/>
      <c r="LG272" s="31"/>
      <c r="LH272" s="31"/>
      <c r="LI272" s="31"/>
      <c r="LJ272" s="31"/>
      <c r="LK272" s="31"/>
      <c r="LL272" s="31"/>
      <c r="LM272" s="31"/>
      <c r="LN272" s="31"/>
      <c r="LO272" s="31"/>
      <c r="LP272" s="31"/>
      <c r="LQ272" s="31"/>
      <c r="LR272" s="31"/>
      <c r="LS272" s="31"/>
      <c r="LT272" s="31"/>
      <c r="LU272" s="31"/>
      <c r="LV272" s="31"/>
      <c r="LW272" s="31"/>
      <c r="LX272" s="31"/>
      <c r="LY272" s="31"/>
      <c r="LZ272" s="31"/>
      <c r="MA272" s="31"/>
      <c r="MB272" s="31"/>
      <c r="MC272" s="31"/>
      <c r="MD272" s="31"/>
      <c r="ME272" s="31"/>
      <c r="MF272" s="31"/>
      <c r="MG272" s="31"/>
      <c r="MH272" s="31"/>
      <c r="MI272" s="31"/>
      <c r="MJ272" s="31"/>
      <c r="MK272" s="31"/>
      <c r="ML272" s="31"/>
      <c r="MM272" s="31"/>
      <c r="MN272" s="31"/>
      <c r="MO272" s="31"/>
      <c r="MP272" s="31"/>
      <c r="MQ272" s="31"/>
      <c r="MR272" s="31"/>
      <c r="MS272" s="31"/>
      <c r="MT272" s="31"/>
      <c r="MU272" s="31"/>
      <c r="MV272" s="31"/>
      <c r="MW272" s="31"/>
      <c r="MX272" s="31"/>
      <c r="MY272" s="31"/>
      <c r="MZ272" s="31"/>
      <c r="NA272" s="31"/>
      <c r="NB272" s="31"/>
      <c r="NC272" s="31"/>
      <c r="ND272" s="31"/>
      <c r="NE272" s="31"/>
      <c r="NF272" s="31"/>
      <c r="NG272" s="31"/>
      <c r="NH272" s="31"/>
      <c r="NI272" s="31"/>
      <c r="NJ272" s="31"/>
      <c r="NK272" s="31"/>
      <c r="NL272" s="31"/>
      <c r="NM272" s="31"/>
      <c r="NN272" s="31"/>
      <c r="NO272" s="31"/>
      <c r="NP272" s="31"/>
      <c r="NQ272" s="31"/>
      <c r="NR272" s="31"/>
      <c r="NS272" s="31"/>
      <c r="NT272" s="31"/>
      <c r="NU272" s="31"/>
      <c r="NV272" s="31"/>
      <c r="NW272" s="31"/>
      <c r="NX272" s="31"/>
      <c r="NY272" s="31"/>
      <c r="NZ272" s="31"/>
      <c r="OA272" s="31"/>
      <c r="OB272" s="31"/>
      <c r="OC272" s="31"/>
      <c r="OD272" s="31"/>
      <c r="OE272" s="31"/>
      <c r="OF272" s="31"/>
      <c r="OG272" s="31"/>
      <c r="OH272" s="31"/>
      <c r="OI272" s="31"/>
      <c r="OJ272" s="31"/>
      <c r="OK272" s="31"/>
      <c r="OL272" s="31"/>
      <c r="OM272" s="31"/>
      <c r="ON272" s="31"/>
      <c r="OO272" s="31"/>
      <c r="OP272" s="31"/>
      <c r="OQ272" s="31"/>
      <c r="OR272" s="31"/>
      <c r="OS272" s="31"/>
      <c r="OT272" s="31"/>
      <c r="OU272" s="31"/>
      <c r="OV272" s="31"/>
      <c r="OW272" s="31"/>
      <c r="OX272" s="31"/>
      <c r="OY272" s="31"/>
      <c r="OZ272" s="31"/>
      <c r="PA272" s="31"/>
      <c r="PB272" s="31"/>
      <c r="PC272" s="31"/>
      <c r="PD272" s="31"/>
      <c r="PE272" s="31"/>
      <c r="PF272" s="31"/>
      <c r="PG272" s="31"/>
      <c r="PH272" s="31"/>
      <c r="PI272" s="31"/>
      <c r="PJ272" s="31"/>
      <c r="PK272" s="31"/>
      <c r="PL272" s="31"/>
      <c r="PM272" s="31"/>
      <c r="PN272" s="31"/>
      <c r="PO272" s="31"/>
      <c r="PP272" s="31"/>
      <c r="PQ272" s="31"/>
      <c r="PR272" s="31"/>
      <c r="PS272" s="31"/>
      <c r="PT272" s="31"/>
      <c r="PU272" s="31"/>
      <c r="PV272" s="31"/>
      <c r="PW272" s="31"/>
      <c r="PX272" s="31"/>
      <c r="PY272" s="31"/>
      <c r="PZ272" s="31"/>
      <c r="QA272" s="31"/>
      <c r="QB272" s="31"/>
      <c r="QC272" s="31"/>
      <c r="QD272" s="31"/>
      <c r="QE272" s="31"/>
      <c r="QF272" s="31">
        <v>1.4467592592592593E-2</v>
      </c>
      <c r="QG272" s="31"/>
      <c r="QH272" s="31"/>
      <c r="QI272" s="31"/>
      <c r="QJ272" s="31"/>
      <c r="QK272" s="31"/>
      <c r="QL272" s="31"/>
      <c r="QM272" s="31">
        <v>1.40625E-2</v>
      </c>
      <c r="QN272" s="31"/>
      <c r="QO272" s="31"/>
      <c r="QP272" s="31"/>
      <c r="QQ272" s="31"/>
      <c r="QR272" s="31"/>
      <c r="QS272" s="31"/>
      <c r="QT272" s="31"/>
      <c r="QU272" s="31"/>
      <c r="QV272" s="31"/>
      <c r="QW272" s="31"/>
      <c r="QX272" s="31"/>
      <c r="QY272" s="31"/>
    </row>
    <row r="273" spans="1:467" x14ac:dyDescent="0.2">
      <c r="A273" s="40" t="s">
        <v>9</v>
      </c>
      <c r="B273" s="103" t="s">
        <v>412</v>
      </c>
      <c r="C273" s="103"/>
      <c r="D273" s="103"/>
      <c r="E273" s="93" t="s">
        <v>126</v>
      </c>
      <c r="F273" s="94" t="str">
        <f t="shared" si="194"/>
        <v xml:space="preserve"> </v>
      </c>
      <c r="G273" s="94" t="str">
        <f t="shared" si="195"/>
        <v xml:space="preserve"> </v>
      </c>
      <c r="H273" s="94" t="str">
        <f t="shared" si="196"/>
        <v xml:space="preserve"> </v>
      </c>
      <c r="I273" s="94" t="str">
        <f t="shared" si="197"/>
        <v xml:space="preserve"> </v>
      </c>
      <c r="J273" s="94" t="str">
        <f t="shared" si="198"/>
        <v xml:space="preserve"> </v>
      </c>
      <c r="K273" s="94" t="str">
        <f t="shared" si="199"/>
        <v xml:space="preserve"> </v>
      </c>
      <c r="L273" s="94" t="str">
        <f t="shared" si="200"/>
        <v xml:space="preserve"> </v>
      </c>
      <c r="M273" s="94" t="str">
        <f t="shared" si="201"/>
        <v xml:space="preserve"> </v>
      </c>
      <c r="N273" s="94" t="str">
        <f t="shared" si="202"/>
        <v xml:space="preserve"> </v>
      </c>
      <c r="O273" s="94" t="str">
        <f t="shared" si="203"/>
        <v xml:space="preserve"> </v>
      </c>
      <c r="P273" s="94" t="str">
        <f t="shared" si="204"/>
        <v xml:space="preserve"> </v>
      </c>
      <c r="Q273" s="94" t="str">
        <f t="shared" si="205"/>
        <v xml:space="preserve"> </v>
      </c>
      <c r="R273" s="94" t="str">
        <f t="shared" si="206"/>
        <v xml:space="preserve"> </v>
      </c>
      <c r="S273" s="94" t="str">
        <f t="shared" si="207"/>
        <v xml:space="preserve"> </v>
      </c>
      <c r="T273" s="94" t="str">
        <f t="shared" si="208"/>
        <v xml:space="preserve"> </v>
      </c>
      <c r="U273" s="94" t="str">
        <f t="shared" si="209"/>
        <v xml:space="preserve"> </v>
      </c>
      <c r="V273" s="94" t="str">
        <f t="shared" si="210"/>
        <v xml:space="preserve"> </v>
      </c>
      <c r="W273" s="94">
        <f t="shared" si="211"/>
        <v>1.6851851851851851E-2</v>
      </c>
      <c r="X273" s="92">
        <f t="shared" si="213"/>
        <v>1.6851851851851851E-2</v>
      </c>
      <c r="Y273" s="81">
        <f t="shared" si="212"/>
        <v>1</v>
      </c>
      <c r="Z273" s="98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  <c r="IU273" s="31"/>
      <c r="IV273" s="31"/>
      <c r="IW273" s="31"/>
      <c r="IX273" s="31"/>
      <c r="IY273" s="31"/>
      <c r="IZ273" s="31"/>
      <c r="JA273" s="31"/>
      <c r="JB273" s="31"/>
      <c r="JC273" s="31"/>
      <c r="JD273" s="31"/>
      <c r="JE273" s="31"/>
      <c r="JF273" s="31"/>
      <c r="JG273" s="31"/>
      <c r="JH273" s="31"/>
      <c r="JI273" s="31"/>
      <c r="JJ273" s="31"/>
      <c r="JK273" s="31"/>
      <c r="JL273" s="31"/>
      <c r="JM273" s="31"/>
      <c r="JN273" s="31"/>
      <c r="JO273" s="31"/>
      <c r="JP273" s="31"/>
      <c r="JQ273" s="31"/>
      <c r="JR273" s="31"/>
      <c r="JS273" s="31"/>
      <c r="JT273" s="31"/>
      <c r="JU273" s="31"/>
      <c r="JV273" s="31"/>
      <c r="JW273" s="31"/>
      <c r="JX273" s="31"/>
      <c r="JY273" s="31"/>
      <c r="JZ273" s="31"/>
      <c r="KA273" s="31"/>
      <c r="KB273" s="31"/>
      <c r="KC273" s="31"/>
      <c r="KD273" s="31"/>
      <c r="KE273" s="31"/>
      <c r="KF273" s="31"/>
      <c r="KG273" s="31"/>
      <c r="KH273" s="31"/>
      <c r="KI273" s="31"/>
      <c r="KJ273" s="31"/>
      <c r="KK273" s="31"/>
      <c r="KL273" s="31"/>
      <c r="KM273" s="31"/>
      <c r="KN273" s="31"/>
      <c r="KO273" s="31"/>
      <c r="KP273" s="31"/>
      <c r="KQ273" s="31"/>
      <c r="KR273" s="31"/>
      <c r="KS273" s="31"/>
      <c r="KT273" s="31"/>
      <c r="KU273" s="31"/>
      <c r="KV273" s="31"/>
      <c r="KW273" s="31"/>
      <c r="KX273" s="31"/>
      <c r="KY273" s="31"/>
      <c r="KZ273" s="31"/>
      <c r="LA273" s="31"/>
      <c r="LB273" s="31"/>
      <c r="LC273" s="31"/>
      <c r="LD273" s="31"/>
      <c r="LE273" s="31"/>
      <c r="LF273" s="31"/>
      <c r="LG273" s="31"/>
      <c r="LH273" s="31"/>
      <c r="LI273" s="31"/>
      <c r="LJ273" s="31"/>
      <c r="LK273" s="31"/>
      <c r="LL273" s="31"/>
      <c r="LM273" s="31"/>
      <c r="LN273" s="31"/>
      <c r="LO273" s="31"/>
      <c r="LP273" s="31"/>
      <c r="LQ273" s="31"/>
      <c r="LR273" s="31"/>
      <c r="LS273" s="31"/>
      <c r="LT273" s="31"/>
      <c r="LU273" s="31"/>
      <c r="LV273" s="31"/>
      <c r="LW273" s="31"/>
      <c r="LX273" s="31"/>
      <c r="LY273" s="31"/>
      <c r="LZ273" s="31"/>
      <c r="MA273" s="31"/>
      <c r="MB273" s="31"/>
      <c r="MC273" s="31"/>
      <c r="MD273" s="31"/>
      <c r="ME273" s="31"/>
      <c r="MF273" s="31"/>
      <c r="MG273" s="31"/>
      <c r="MH273" s="31"/>
      <c r="MI273" s="31"/>
      <c r="MJ273" s="31"/>
      <c r="MK273" s="31"/>
      <c r="ML273" s="31"/>
      <c r="MM273" s="31"/>
      <c r="MN273" s="31"/>
      <c r="MO273" s="31"/>
      <c r="MP273" s="31"/>
      <c r="MQ273" s="31"/>
      <c r="MR273" s="31"/>
      <c r="MS273" s="31"/>
      <c r="MT273" s="31"/>
      <c r="MU273" s="31"/>
      <c r="MV273" s="31"/>
      <c r="MW273" s="31"/>
      <c r="MX273" s="31"/>
      <c r="MY273" s="31"/>
      <c r="MZ273" s="31"/>
      <c r="NA273" s="31"/>
      <c r="NB273" s="31"/>
      <c r="NC273" s="31"/>
      <c r="ND273" s="31"/>
      <c r="NE273" s="31"/>
      <c r="NF273" s="31"/>
      <c r="NG273" s="31"/>
      <c r="NH273" s="31"/>
      <c r="NI273" s="31"/>
      <c r="NJ273" s="31"/>
      <c r="NK273" s="31"/>
      <c r="NL273" s="31"/>
      <c r="NM273" s="31"/>
      <c r="NN273" s="31"/>
      <c r="NO273" s="31"/>
      <c r="NP273" s="31"/>
      <c r="NQ273" s="31"/>
      <c r="NR273" s="31"/>
      <c r="NS273" s="31"/>
      <c r="NT273" s="31"/>
      <c r="NU273" s="31"/>
      <c r="NV273" s="31"/>
      <c r="NW273" s="31"/>
      <c r="NX273" s="31"/>
      <c r="NY273" s="31"/>
      <c r="NZ273" s="31"/>
      <c r="OA273" s="31"/>
      <c r="OB273" s="31"/>
      <c r="OC273" s="31"/>
      <c r="OD273" s="31"/>
      <c r="OE273" s="31"/>
      <c r="OF273" s="31"/>
      <c r="OG273" s="31"/>
      <c r="OH273" s="31"/>
      <c r="OI273" s="31"/>
      <c r="OJ273" s="31"/>
      <c r="OK273" s="31"/>
      <c r="OL273" s="31"/>
      <c r="OM273" s="31"/>
      <c r="ON273" s="31"/>
      <c r="OO273" s="31"/>
      <c r="OP273" s="31"/>
      <c r="OQ273" s="31"/>
      <c r="OR273" s="31"/>
      <c r="OS273" s="31"/>
      <c r="OT273" s="31"/>
      <c r="OU273" s="31"/>
      <c r="OV273" s="31"/>
      <c r="OW273" s="31"/>
      <c r="OX273" s="31"/>
      <c r="OY273" s="31"/>
      <c r="OZ273" s="31"/>
      <c r="PA273" s="31"/>
      <c r="PB273" s="31"/>
      <c r="PC273" s="31"/>
      <c r="PD273" s="31"/>
      <c r="PE273" s="31"/>
      <c r="PF273" s="31"/>
      <c r="PG273" s="31"/>
      <c r="PH273" s="31"/>
      <c r="PI273" s="31"/>
      <c r="PJ273" s="31"/>
      <c r="PK273" s="31"/>
      <c r="PL273" s="31"/>
      <c r="PM273" s="31"/>
      <c r="PN273" s="31"/>
      <c r="PO273" s="31"/>
      <c r="PP273" s="31"/>
      <c r="PQ273" s="31"/>
      <c r="PR273" s="31"/>
      <c r="PS273" s="31"/>
      <c r="PT273" s="31"/>
      <c r="PU273" s="31"/>
      <c r="PV273" s="31"/>
      <c r="PW273" s="31"/>
      <c r="PX273" s="31"/>
      <c r="PY273" s="31"/>
      <c r="PZ273" s="31"/>
      <c r="QA273" s="31"/>
      <c r="QB273" s="31"/>
      <c r="QC273" s="31"/>
      <c r="QD273" s="31"/>
      <c r="QE273" s="31"/>
      <c r="QF273" s="31"/>
      <c r="QG273" s="31"/>
      <c r="QH273" s="31"/>
      <c r="QI273" s="31"/>
      <c r="QJ273" s="31"/>
      <c r="QK273" s="31">
        <v>1.6851851851851851E-2</v>
      </c>
      <c r="QL273" s="31"/>
      <c r="QM273" s="31"/>
      <c r="QN273" s="31"/>
      <c r="QO273" s="31"/>
      <c r="QP273" s="31"/>
      <c r="QQ273" s="31"/>
      <c r="QR273" s="31"/>
      <c r="QS273" s="31"/>
      <c r="QT273" s="31"/>
      <c r="QU273" s="31"/>
      <c r="QV273" s="31"/>
      <c r="QW273" s="31"/>
      <c r="QX273" s="31"/>
      <c r="QY273" s="31"/>
    </row>
    <row r="274" spans="1:467" x14ac:dyDescent="0.2">
      <c r="A274" s="40" t="s">
        <v>377</v>
      </c>
      <c r="B274" s="103" t="s">
        <v>361</v>
      </c>
      <c r="C274" s="103"/>
      <c r="D274" s="103"/>
      <c r="E274" s="93" t="s">
        <v>126</v>
      </c>
      <c r="F274" s="94" t="str">
        <f t="shared" si="194"/>
        <v xml:space="preserve"> </v>
      </c>
      <c r="G274" s="94" t="str">
        <f t="shared" si="195"/>
        <v xml:space="preserve"> </v>
      </c>
      <c r="H274" s="94" t="str">
        <f t="shared" si="196"/>
        <v xml:space="preserve"> </v>
      </c>
      <c r="I274" s="94" t="str">
        <f t="shared" si="197"/>
        <v xml:space="preserve"> </v>
      </c>
      <c r="J274" s="94" t="str">
        <f t="shared" si="198"/>
        <v xml:space="preserve"> </v>
      </c>
      <c r="K274" s="94" t="str">
        <f t="shared" si="199"/>
        <v xml:space="preserve"> </v>
      </c>
      <c r="L274" s="94" t="str">
        <f t="shared" si="200"/>
        <v xml:space="preserve"> </v>
      </c>
      <c r="M274" s="94" t="str">
        <f t="shared" si="201"/>
        <v xml:space="preserve"> </v>
      </c>
      <c r="N274" s="94" t="str">
        <f t="shared" si="202"/>
        <v xml:space="preserve"> </v>
      </c>
      <c r="O274" s="94" t="str">
        <f t="shared" si="203"/>
        <v xml:space="preserve"> </v>
      </c>
      <c r="P274" s="94" t="str">
        <f t="shared" si="204"/>
        <v xml:space="preserve"> </v>
      </c>
      <c r="Q274" s="94" t="str">
        <f t="shared" si="205"/>
        <v xml:space="preserve"> </v>
      </c>
      <c r="R274" s="94" t="str">
        <f t="shared" si="206"/>
        <v xml:space="preserve"> </v>
      </c>
      <c r="S274" s="94" t="str">
        <f t="shared" si="207"/>
        <v xml:space="preserve"> </v>
      </c>
      <c r="T274" s="94" t="str">
        <f t="shared" si="208"/>
        <v xml:space="preserve"> </v>
      </c>
      <c r="U274" s="94" t="str">
        <f t="shared" si="209"/>
        <v xml:space="preserve"> </v>
      </c>
      <c r="V274" s="94" t="str">
        <f t="shared" si="210"/>
        <v xml:space="preserve"> </v>
      </c>
      <c r="W274" s="94">
        <f t="shared" si="211"/>
        <v>1.59375E-2</v>
      </c>
      <c r="X274" s="92">
        <f t="shared" si="213"/>
        <v>1.59375E-2</v>
      </c>
      <c r="Y274" s="81">
        <f t="shared" si="212"/>
        <v>1</v>
      </c>
      <c r="Z274" s="98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1"/>
      <c r="PW274" s="31"/>
      <c r="PX274" s="31"/>
      <c r="PY274" s="31"/>
      <c r="PZ274" s="31"/>
      <c r="QA274" s="31"/>
      <c r="QB274" s="31"/>
      <c r="QC274" s="31"/>
      <c r="QD274" s="31"/>
      <c r="QE274" s="31"/>
      <c r="QF274" s="31"/>
      <c r="QG274" s="31">
        <v>1.59375E-2</v>
      </c>
      <c r="QH274" s="31"/>
      <c r="QI274" s="31"/>
      <c r="QJ274" s="31"/>
      <c r="QK274" s="31"/>
      <c r="QL274" s="31"/>
      <c r="QM274" s="31"/>
      <c r="QN274" s="31"/>
      <c r="QO274" s="31"/>
      <c r="QP274" s="31"/>
      <c r="QQ274" s="31"/>
      <c r="QR274" s="31"/>
      <c r="QS274" s="31"/>
      <c r="QT274" s="31"/>
      <c r="QU274" s="31"/>
      <c r="QV274" s="31"/>
      <c r="QW274" s="31"/>
      <c r="QX274" s="31"/>
      <c r="QY274" s="31"/>
    </row>
    <row r="275" spans="1:467" x14ac:dyDescent="0.2">
      <c r="A275" s="40" t="s">
        <v>377</v>
      </c>
      <c r="B275" s="103" t="s">
        <v>393</v>
      </c>
      <c r="C275" s="103"/>
      <c r="D275" s="103"/>
      <c r="E275" s="93" t="s">
        <v>126</v>
      </c>
      <c r="F275" s="94" t="str">
        <f t="shared" si="194"/>
        <v xml:space="preserve"> </v>
      </c>
      <c r="G275" s="94" t="str">
        <f t="shared" si="195"/>
        <v xml:space="preserve"> </v>
      </c>
      <c r="H275" s="94" t="str">
        <f t="shared" si="196"/>
        <v xml:space="preserve"> </v>
      </c>
      <c r="I275" s="94" t="str">
        <f t="shared" si="197"/>
        <v xml:space="preserve"> </v>
      </c>
      <c r="J275" s="94" t="str">
        <f t="shared" si="198"/>
        <v xml:space="preserve"> </v>
      </c>
      <c r="K275" s="94" t="str">
        <f t="shared" si="199"/>
        <v xml:space="preserve"> </v>
      </c>
      <c r="L275" s="94" t="str">
        <f t="shared" si="200"/>
        <v xml:space="preserve"> </v>
      </c>
      <c r="M275" s="94" t="str">
        <f t="shared" si="201"/>
        <v xml:space="preserve"> </v>
      </c>
      <c r="N275" s="94" t="str">
        <f t="shared" si="202"/>
        <v xml:space="preserve"> </v>
      </c>
      <c r="O275" s="94" t="str">
        <f t="shared" si="203"/>
        <v xml:space="preserve"> </v>
      </c>
      <c r="P275" s="94" t="str">
        <f t="shared" si="204"/>
        <v xml:space="preserve"> </v>
      </c>
      <c r="Q275" s="94" t="str">
        <f t="shared" si="205"/>
        <v xml:space="preserve"> </v>
      </c>
      <c r="R275" s="94" t="str">
        <f t="shared" si="206"/>
        <v xml:space="preserve"> </v>
      </c>
      <c r="S275" s="94" t="str">
        <f t="shared" si="207"/>
        <v xml:space="preserve"> </v>
      </c>
      <c r="T275" s="94" t="str">
        <f t="shared" si="208"/>
        <v xml:space="preserve"> </v>
      </c>
      <c r="U275" s="94" t="str">
        <f t="shared" si="209"/>
        <v xml:space="preserve"> </v>
      </c>
      <c r="V275" s="94" t="str">
        <f t="shared" si="210"/>
        <v xml:space="preserve"> </v>
      </c>
      <c r="W275" s="94" t="str">
        <f t="shared" si="211"/>
        <v xml:space="preserve"> </v>
      </c>
      <c r="X275" s="92" t="str">
        <f t="shared" si="213"/>
        <v xml:space="preserve"> </v>
      </c>
      <c r="Y275" s="81">
        <f t="shared" si="212"/>
        <v>1</v>
      </c>
      <c r="Z275" s="98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  <c r="IU275" s="31"/>
      <c r="IV275" s="31"/>
      <c r="IW275" s="31"/>
      <c r="IX275" s="31"/>
      <c r="IY275" s="31"/>
      <c r="IZ275" s="31"/>
      <c r="JA275" s="31"/>
      <c r="JB275" s="31"/>
      <c r="JC275" s="31"/>
      <c r="JD275" s="31"/>
      <c r="JE275" s="31"/>
      <c r="JF275" s="31"/>
      <c r="JG275" s="31"/>
      <c r="JH275" s="31"/>
      <c r="JI275" s="31"/>
      <c r="JJ275" s="31"/>
      <c r="JK275" s="31"/>
      <c r="JL275" s="31"/>
      <c r="JM275" s="31"/>
      <c r="JN275" s="31"/>
      <c r="JO275" s="31"/>
      <c r="JP275" s="31"/>
      <c r="JQ275" s="31"/>
      <c r="JR275" s="31"/>
      <c r="JS275" s="31"/>
      <c r="JT275" s="31"/>
      <c r="JU275" s="31"/>
      <c r="JV275" s="31"/>
      <c r="JW275" s="31"/>
      <c r="JX275" s="31"/>
      <c r="JY275" s="31"/>
      <c r="JZ275" s="31"/>
      <c r="KA275" s="31"/>
      <c r="KB275" s="31"/>
      <c r="KC275" s="31"/>
      <c r="KD275" s="31"/>
      <c r="KE275" s="31"/>
      <c r="KF275" s="31"/>
      <c r="KG275" s="31"/>
      <c r="KH275" s="31"/>
      <c r="KI275" s="31"/>
      <c r="KJ275" s="31"/>
      <c r="KK275" s="31"/>
      <c r="KL275" s="31"/>
      <c r="KM275" s="31"/>
      <c r="KN275" s="31"/>
      <c r="KO275" s="31"/>
      <c r="KP275" s="31"/>
      <c r="KQ275" s="31"/>
      <c r="KR275" s="31"/>
      <c r="KS275" s="31"/>
      <c r="KT275" s="31"/>
      <c r="KU275" s="31"/>
      <c r="KV275" s="31"/>
      <c r="KW275" s="31"/>
      <c r="KX275" s="31"/>
      <c r="KY275" s="31"/>
      <c r="KZ275" s="31"/>
      <c r="LA275" s="31"/>
      <c r="LB275" s="31"/>
      <c r="LC275" s="31"/>
      <c r="LD275" s="31"/>
      <c r="LE275" s="31"/>
      <c r="LF275" s="31"/>
      <c r="LG275" s="31"/>
      <c r="LH275" s="31"/>
      <c r="LI275" s="31"/>
      <c r="LJ275" s="31"/>
      <c r="LK275" s="31"/>
      <c r="LL275" s="31"/>
      <c r="LM275" s="31"/>
      <c r="LN275" s="31"/>
      <c r="LO275" s="31"/>
      <c r="LP275" s="31"/>
      <c r="LQ275" s="31"/>
      <c r="LR275" s="31"/>
      <c r="LS275" s="31"/>
      <c r="LT275" s="31"/>
      <c r="LU275" s="31"/>
      <c r="LV275" s="31"/>
      <c r="LW275" s="31"/>
      <c r="LX275" s="31"/>
      <c r="LY275" s="31"/>
      <c r="LZ275" s="31"/>
      <c r="MA275" s="31"/>
      <c r="MB275" s="31"/>
      <c r="MC275" s="31"/>
      <c r="MD275" s="31"/>
      <c r="ME275" s="31"/>
      <c r="MF275" s="31"/>
      <c r="MG275" s="31"/>
      <c r="MH275" s="31"/>
      <c r="MI275" s="31"/>
      <c r="MJ275" s="31"/>
      <c r="MK275" s="31"/>
      <c r="ML275" s="31"/>
      <c r="MM275" s="31"/>
      <c r="MN275" s="31"/>
      <c r="MO275" s="31"/>
      <c r="MP275" s="31"/>
      <c r="MQ275" s="31"/>
      <c r="MR275" s="31"/>
      <c r="MS275" s="31"/>
      <c r="MT275" s="31"/>
      <c r="MU275" s="31"/>
      <c r="MV275" s="31"/>
      <c r="MW275" s="31"/>
      <c r="MX275" s="31"/>
      <c r="MY275" s="31"/>
      <c r="MZ275" s="31"/>
      <c r="NA275" s="31"/>
      <c r="NB275" s="31"/>
      <c r="NC275" s="31"/>
      <c r="ND275" s="31"/>
      <c r="NE275" s="31"/>
      <c r="NF275" s="31"/>
      <c r="NG275" s="31"/>
      <c r="NH275" s="31"/>
      <c r="NI275" s="31"/>
      <c r="NJ275" s="31"/>
      <c r="NK275" s="31"/>
      <c r="NL275" s="31"/>
      <c r="NM275" s="31"/>
      <c r="NN275" s="31"/>
      <c r="NO275" s="31"/>
      <c r="NP275" s="31"/>
      <c r="NQ275" s="31"/>
      <c r="NR275" s="31"/>
      <c r="NS275" s="31"/>
      <c r="NT275" s="31"/>
      <c r="NU275" s="31"/>
      <c r="NV275" s="31"/>
      <c r="NW275" s="31"/>
      <c r="NX275" s="31"/>
      <c r="NY275" s="31"/>
      <c r="NZ275" s="31"/>
      <c r="OA275" s="31"/>
      <c r="OB275" s="31"/>
      <c r="OC275" s="31"/>
      <c r="OD275" s="31"/>
      <c r="OE275" s="31"/>
      <c r="OF275" s="31"/>
      <c r="OG275" s="31"/>
      <c r="OH275" s="31"/>
      <c r="OI275" s="31"/>
      <c r="OJ275" s="31"/>
      <c r="OK275" s="31"/>
      <c r="OL275" s="31"/>
      <c r="OM275" s="31"/>
      <c r="ON275" s="31"/>
      <c r="OO275" s="31"/>
      <c r="OP275" s="31"/>
      <c r="OQ275" s="31"/>
      <c r="OR275" s="31"/>
      <c r="OS275" s="31"/>
      <c r="OT275" s="31"/>
      <c r="OU275" s="31"/>
      <c r="OV275" s="31"/>
      <c r="OW275" s="31"/>
      <c r="OX275" s="31"/>
      <c r="OY275" s="31"/>
      <c r="OZ275" s="31"/>
      <c r="PA275" s="31"/>
      <c r="PB275" s="31"/>
      <c r="PC275" s="31"/>
      <c r="PD275" s="31"/>
      <c r="PE275" s="31"/>
      <c r="PF275" s="31"/>
      <c r="PG275" s="31"/>
      <c r="PH275" s="31"/>
      <c r="PI275" s="31"/>
      <c r="PJ275" s="31"/>
      <c r="PK275" s="31"/>
      <c r="PL275" s="31"/>
      <c r="PM275" s="31"/>
      <c r="PN275" s="31"/>
      <c r="PO275" s="31"/>
      <c r="PP275" s="31"/>
      <c r="PQ275" s="31"/>
      <c r="PR275" s="31"/>
      <c r="PS275" s="31"/>
      <c r="PT275" s="31"/>
      <c r="PU275" s="31"/>
      <c r="PV275" s="31"/>
      <c r="PW275" s="31"/>
      <c r="PX275" s="31"/>
      <c r="PY275" s="31"/>
      <c r="PZ275" s="31"/>
      <c r="QA275" s="31"/>
      <c r="QB275" s="31"/>
      <c r="QC275" s="31"/>
      <c r="QD275" s="31"/>
      <c r="QE275" s="31"/>
      <c r="QF275" s="31"/>
      <c r="QG275" s="31"/>
      <c r="QH275" s="31" t="s">
        <v>53</v>
      </c>
      <c r="QI275" s="31"/>
      <c r="QJ275" s="31"/>
      <c r="QK275" s="31"/>
      <c r="QL275" s="31"/>
      <c r="QM275" s="31"/>
      <c r="QN275" s="31"/>
      <c r="QO275" s="31"/>
      <c r="QP275" s="31"/>
      <c r="QQ275" s="31"/>
      <c r="QR275" s="31"/>
      <c r="QS275" s="31"/>
      <c r="QT275" s="31"/>
      <c r="QU275" s="31"/>
      <c r="QV275" s="31"/>
      <c r="QW275" s="31"/>
      <c r="QX275" s="31"/>
      <c r="QY275" s="31"/>
    </row>
    <row r="276" spans="1:467" x14ac:dyDescent="0.2">
      <c r="A276" s="40" t="s">
        <v>230</v>
      </c>
      <c r="B276" s="103" t="s">
        <v>11</v>
      </c>
      <c r="C276" s="103"/>
      <c r="D276" s="103"/>
      <c r="E276" s="93" t="s">
        <v>126</v>
      </c>
      <c r="F276" s="94" t="str">
        <f t="shared" ref="F276" si="214">IF(ISERROR(AVERAGE(AA276:AF276))," ",AVERAGE(AA276:AF276))</f>
        <v xml:space="preserve"> </v>
      </c>
      <c r="G276" s="94" t="str">
        <f t="shared" ref="G276" si="215">IF(ISERROR(AVERAGE(AG276:AY276))," ",AVERAGE(AG276:AY276))</f>
        <v xml:space="preserve"> </v>
      </c>
      <c r="H276" s="94" t="str">
        <f t="shared" ref="H276" si="216">IF(ISERROR(AVERAGE(BA276:BZ276))," ",AVERAGE(BA276:BZ276))</f>
        <v xml:space="preserve"> </v>
      </c>
      <c r="I276" s="94" t="str">
        <f t="shared" ref="I276" si="217">IF(ISERROR(AVERAGE(CA276:CP276))," ",AVERAGE(CA276:CP276))</f>
        <v xml:space="preserve"> </v>
      </c>
      <c r="J276" s="94" t="str">
        <f t="shared" ref="J276" si="218">IF(ISERROR(AVERAGE(CS276:DO276))," ",AVERAGE(CS276:DO276))</f>
        <v xml:space="preserve"> </v>
      </c>
      <c r="K276" s="94" t="str">
        <f t="shared" ref="K276" si="219">IF(ISERROR(AVERAGE(DP276:EM276))," ",AVERAGE(DP276:EM276))</f>
        <v xml:space="preserve"> </v>
      </c>
      <c r="L276" s="94" t="str">
        <f t="shared" ref="L276" si="220">IF(ISERROR(AVERAGE(EN276:FI276))," ",AVERAGE(EN276:FI276))</f>
        <v xml:space="preserve"> </v>
      </c>
      <c r="M276" s="94" t="str">
        <f t="shared" ref="M276" si="221">IF(ISERROR(AVERAGE(FJ276:GI276))," ",AVERAGE(FJ276:GI276))</f>
        <v xml:space="preserve"> </v>
      </c>
      <c r="N276" s="94" t="str">
        <f t="shared" ref="N276" si="222">IF(ISERROR(AVERAGE(GJ276:HI276))," ",AVERAGE(GJ276:HI276))</f>
        <v xml:space="preserve"> </v>
      </c>
      <c r="O276" s="94" t="str">
        <f t="shared" ref="O276" si="223">IF(ISERROR(AVERAGE(HJ276:II276))," ",AVERAGE(HJ276:II276))</f>
        <v xml:space="preserve"> </v>
      </c>
      <c r="P276" s="94" t="str">
        <f t="shared" ref="P276" si="224">IF(ISERROR(AVERAGE(IJ276:JG276))," ",AVERAGE(IJ276:JG276))</f>
        <v xml:space="preserve"> </v>
      </c>
      <c r="Q276" s="94" t="str">
        <f t="shared" ref="Q276" si="225">IF(ISERROR(AVERAGE(JI276:KK276))," ",AVERAGE(JI276:KK276))</f>
        <v xml:space="preserve"> </v>
      </c>
      <c r="R276" s="94" t="str">
        <f t="shared" ref="R276" si="226">IF(ISERROR(AVERAGE(KL276:LJ276))," ",AVERAGE(KL276:LJ276))</f>
        <v xml:space="preserve"> </v>
      </c>
      <c r="S276" s="94" t="str">
        <f t="shared" ref="S276" si="227">IF(ISERROR(AVERAGE(LK276:MM276))," ",AVERAGE(LK276:MM276))</f>
        <v xml:space="preserve"> </v>
      </c>
      <c r="T276" s="94" t="str">
        <f t="shared" ref="T276" si="228">IF(ISERROR(AVERAGE(MM276:NN276))," ",AVERAGE(MM276:NN276))</f>
        <v xml:space="preserve"> </v>
      </c>
      <c r="U276" s="94" t="str">
        <f t="shared" ref="U276" si="229">IF(ISERROR(AVERAGE(NQ276:OT276))," ",AVERAGE(NQ276:OT276))</f>
        <v xml:space="preserve"> </v>
      </c>
      <c r="V276" s="94" t="str">
        <f t="shared" ref="V276" si="230">IF(ISERROR(AVERAGE(OU276:PV276))," ",AVERAGE(OU276:PV276))</f>
        <v xml:space="preserve"> </v>
      </c>
      <c r="W276" s="94">
        <f t="shared" ref="W276" si="231">IF(ISERROR(AVERAGE(PW276:QY276))," ",AVERAGE(PW276:QY276))</f>
        <v>1.4282407407407409E-2</v>
      </c>
      <c r="X276" s="92">
        <f t="shared" ref="X276" si="232">IF(MIN(AA276:PAV276)=0," ",MIN(AA276:PAV276))</f>
        <v>1.4282407407407409E-2</v>
      </c>
      <c r="Y276" s="81">
        <f t="shared" ref="Y276" si="233">COUNTA(AA276:AJP276)</f>
        <v>1</v>
      </c>
      <c r="Z276" s="98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  <c r="IU276" s="31"/>
      <c r="IV276" s="31"/>
      <c r="IW276" s="31"/>
      <c r="IX276" s="31"/>
      <c r="IY276" s="31"/>
      <c r="IZ276" s="31"/>
      <c r="JA276" s="31"/>
      <c r="JB276" s="31"/>
      <c r="JC276" s="31"/>
      <c r="JD276" s="31"/>
      <c r="JE276" s="31"/>
      <c r="JF276" s="31"/>
      <c r="JG276" s="31"/>
      <c r="JH276" s="31"/>
      <c r="JI276" s="31"/>
      <c r="JJ276" s="31"/>
      <c r="JK276" s="31"/>
      <c r="JL276" s="31"/>
      <c r="JM276" s="31"/>
      <c r="JN276" s="31"/>
      <c r="JO276" s="31"/>
      <c r="JP276" s="31"/>
      <c r="JQ276" s="31"/>
      <c r="JR276" s="31"/>
      <c r="JS276" s="31"/>
      <c r="JT276" s="31"/>
      <c r="JU276" s="31"/>
      <c r="JV276" s="31"/>
      <c r="JW276" s="31"/>
      <c r="JX276" s="31"/>
      <c r="JY276" s="31"/>
      <c r="JZ276" s="31"/>
      <c r="KA276" s="31"/>
      <c r="KB276" s="31"/>
      <c r="KC276" s="31"/>
      <c r="KD276" s="31"/>
      <c r="KE276" s="31"/>
      <c r="KF276" s="31"/>
      <c r="KG276" s="31"/>
      <c r="KH276" s="31"/>
      <c r="KI276" s="31"/>
      <c r="KJ276" s="31"/>
      <c r="KK276" s="31"/>
      <c r="KL276" s="31"/>
      <c r="KM276" s="31"/>
      <c r="KN276" s="31"/>
      <c r="KO276" s="31"/>
      <c r="KP276" s="31"/>
      <c r="KQ276" s="31"/>
      <c r="KR276" s="31"/>
      <c r="KS276" s="31"/>
      <c r="KT276" s="31"/>
      <c r="KU276" s="31"/>
      <c r="KV276" s="31"/>
      <c r="KW276" s="31"/>
      <c r="KX276" s="31"/>
      <c r="KY276" s="31"/>
      <c r="KZ276" s="31"/>
      <c r="LA276" s="31"/>
      <c r="LB276" s="31"/>
      <c r="LC276" s="31"/>
      <c r="LD276" s="31"/>
      <c r="LE276" s="31"/>
      <c r="LF276" s="31"/>
      <c r="LG276" s="31"/>
      <c r="LH276" s="31"/>
      <c r="LI276" s="31"/>
      <c r="LJ276" s="31"/>
      <c r="LK276" s="31"/>
      <c r="LL276" s="31"/>
      <c r="LM276" s="31"/>
      <c r="LN276" s="31"/>
      <c r="LO276" s="31"/>
      <c r="LP276" s="31"/>
      <c r="LQ276" s="31"/>
      <c r="LR276" s="31"/>
      <c r="LS276" s="31"/>
      <c r="LT276" s="31"/>
      <c r="LU276" s="31"/>
      <c r="LV276" s="31"/>
      <c r="LW276" s="31"/>
      <c r="LX276" s="31"/>
      <c r="LY276" s="31"/>
      <c r="LZ276" s="31"/>
      <c r="MA276" s="31"/>
      <c r="MB276" s="31"/>
      <c r="MC276" s="31"/>
      <c r="MD276" s="31"/>
      <c r="ME276" s="31"/>
      <c r="MF276" s="31"/>
      <c r="MG276" s="31"/>
      <c r="MH276" s="31"/>
      <c r="MI276" s="31"/>
      <c r="MJ276" s="31"/>
      <c r="MK276" s="31"/>
      <c r="ML276" s="31"/>
      <c r="MM276" s="31"/>
      <c r="MN276" s="31"/>
      <c r="MO276" s="31"/>
      <c r="MP276" s="31"/>
      <c r="MQ276" s="31"/>
      <c r="MR276" s="31"/>
      <c r="MS276" s="31"/>
      <c r="MT276" s="31"/>
      <c r="MU276" s="31"/>
      <c r="MV276" s="31"/>
      <c r="MW276" s="31"/>
      <c r="MX276" s="31"/>
      <c r="MY276" s="31"/>
      <c r="MZ276" s="31"/>
      <c r="NA276" s="31"/>
      <c r="NB276" s="31"/>
      <c r="NC276" s="31"/>
      <c r="ND276" s="31"/>
      <c r="NE276" s="31"/>
      <c r="NF276" s="31"/>
      <c r="NG276" s="31"/>
      <c r="NH276" s="31"/>
      <c r="NI276" s="31"/>
      <c r="NJ276" s="31"/>
      <c r="NK276" s="31"/>
      <c r="NL276" s="31"/>
      <c r="NM276" s="31"/>
      <c r="NN276" s="31"/>
      <c r="NO276" s="31"/>
      <c r="NP276" s="31"/>
      <c r="NQ276" s="31"/>
      <c r="NR276" s="31"/>
      <c r="NS276" s="31"/>
      <c r="NT276" s="31"/>
      <c r="NU276" s="31"/>
      <c r="NV276" s="31"/>
      <c r="NW276" s="31"/>
      <c r="NX276" s="31"/>
      <c r="NY276" s="31"/>
      <c r="NZ276" s="31"/>
      <c r="OA276" s="31"/>
      <c r="OB276" s="31"/>
      <c r="OC276" s="31"/>
      <c r="OD276" s="31"/>
      <c r="OE276" s="31"/>
      <c r="OF276" s="31"/>
      <c r="OG276" s="31"/>
      <c r="OH276" s="31"/>
      <c r="OI276" s="31"/>
      <c r="OJ276" s="31"/>
      <c r="OK276" s="31"/>
      <c r="OL276" s="31"/>
      <c r="OM276" s="31"/>
      <c r="ON276" s="31"/>
      <c r="OO276" s="31"/>
      <c r="OP276" s="31"/>
      <c r="OQ276" s="31"/>
      <c r="OR276" s="31"/>
      <c r="OS276" s="31"/>
      <c r="OT276" s="31"/>
      <c r="OU276" s="31"/>
      <c r="OV276" s="31"/>
      <c r="OW276" s="31"/>
      <c r="OX276" s="31"/>
      <c r="OY276" s="31"/>
      <c r="OZ276" s="31"/>
      <c r="PA276" s="31"/>
      <c r="PB276" s="31"/>
      <c r="PC276" s="31"/>
      <c r="PD276" s="31"/>
      <c r="PE276" s="31"/>
      <c r="PF276" s="31"/>
      <c r="PG276" s="31"/>
      <c r="PH276" s="31"/>
      <c r="PI276" s="31"/>
      <c r="PJ276" s="31"/>
      <c r="PK276" s="31"/>
      <c r="PL276" s="31"/>
      <c r="PM276" s="31"/>
      <c r="PN276" s="31"/>
      <c r="PO276" s="31"/>
      <c r="PP276" s="31"/>
      <c r="PQ276" s="31"/>
      <c r="PR276" s="31"/>
      <c r="PS276" s="31"/>
      <c r="PT276" s="31"/>
      <c r="PU276" s="31"/>
      <c r="PV276" s="31"/>
      <c r="PW276" s="31"/>
      <c r="PX276" s="31"/>
      <c r="PY276" s="31"/>
      <c r="PZ276" s="31"/>
      <c r="QA276" s="31"/>
      <c r="QB276" s="31"/>
      <c r="QC276" s="31"/>
      <c r="QD276" s="31"/>
      <c r="QE276" s="31"/>
      <c r="QF276" s="31"/>
      <c r="QG276" s="31"/>
      <c r="QH276" s="31"/>
      <c r="QI276" s="31"/>
      <c r="QJ276" s="31"/>
      <c r="QK276" s="31"/>
      <c r="QL276" s="31"/>
      <c r="QM276" s="31"/>
      <c r="QN276" s="31">
        <v>1.4282407407407409E-2</v>
      </c>
      <c r="QO276" s="31"/>
      <c r="QP276" s="31"/>
      <c r="QQ276" s="31"/>
      <c r="QR276" s="31"/>
      <c r="QS276" s="31"/>
      <c r="QT276" s="31"/>
      <c r="QU276" s="31"/>
      <c r="QV276" s="31"/>
      <c r="QW276" s="31"/>
      <c r="QX276" s="31"/>
      <c r="QY276" s="31"/>
    </row>
    <row r="277" spans="1:467" x14ac:dyDescent="0.2">
      <c r="A277" s="40" t="s">
        <v>83</v>
      </c>
      <c r="B277" s="103" t="s">
        <v>393</v>
      </c>
      <c r="C277" s="103"/>
      <c r="D277" s="103"/>
      <c r="E277" s="93" t="s">
        <v>126</v>
      </c>
      <c r="F277" s="94" t="str">
        <f t="shared" si="194"/>
        <v xml:space="preserve"> </v>
      </c>
      <c r="G277" s="94" t="str">
        <f t="shared" si="195"/>
        <v xml:space="preserve"> </v>
      </c>
      <c r="H277" s="94" t="str">
        <f t="shared" si="196"/>
        <v xml:space="preserve"> </v>
      </c>
      <c r="I277" s="94" t="str">
        <f t="shared" si="197"/>
        <v xml:space="preserve"> </v>
      </c>
      <c r="J277" s="94" t="str">
        <f t="shared" si="198"/>
        <v xml:space="preserve"> </v>
      </c>
      <c r="K277" s="94" t="str">
        <f t="shared" si="199"/>
        <v xml:space="preserve"> </v>
      </c>
      <c r="L277" s="94" t="str">
        <f t="shared" si="200"/>
        <v xml:space="preserve"> </v>
      </c>
      <c r="M277" s="94" t="str">
        <f t="shared" si="201"/>
        <v xml:space="preserve"> </v>
      </c>
      <c r="N277" s="94" t="str">
        <f t="shared" si="202"/>
        <v xml:space="preserve"> </v>
      </c>
      <c r="O277" s="94" t="str">
        <f t="shared" si="203"/>
        <v xml:space="preserve"> </v>
      </c>
      <c r="P277" s="94" t="str">
        <f t="shared" si="204"/>
        <v xml:space="preserve"> </v>
      </c>
      <c r="Q277" s="94" t="str">
        <f t="shared" si="205"/>
        <v xml:space="preserve"> </v>
      </c>
      <c r="R277" s="94" t="str">
        <f t="shared" si="206"/>
        <v xml:space="preserve"> </v>
      </c>
      <c r="S277" s="94" t="str">
        <f t="shared" si="207"/>
        <v xml:space="preserve"> </v>
      </c>
      <c r="T277" s="94" t="str">
        <f t="shared" si="208"/>
        <v xml:space="preserve"> </v>
      </c>
      <c r="U277" s="94" t="str">
        <f t="shared" si="209"/>
        <v xml:space="preserve"> </v>
      </c>
      <c r="V277" s="94" t="str">
        <f t="shared" si="210"/>
        <v xml:space="preserve"> </v>
      </c>
      <c r="W277" s="94">
        <f t="shared" si="211"/>
        <v>1.6030092592592592E-2</v>
      </c>
      <c r="X277" s="92">
        <f t="shared" si="213"/>
        <v>1.6030092592592592E-2</v>
      </c>
      <c r="Y277" s="81">
        <f t="shared" si="212"/>
        <v>1</v>
      </c>
      <c r="Z277" s="98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  <c r="IU277" s="31"/>
      <c r="IV277" s="31"/>
      <c r="IW277" s="31"/>
      <c r="IX277" s="31"/>
      <c r="IY277" s="31"/>
      <c r="IZ277" s="31"/>
      <c r="JA277" s="31"/>
      <c r="JB277" s="31"/>
      <c r="JC277" s="31"/>
      <c r="JD277" s="31"/>
      <c r="JE277" s="31"/>
      <c r="JF277" s="31"/>
      <c r="JG277" s="31"/>
      <c r="JH277" s="31"/>
      <c r="JI277" s="31"/>
      <c r="JJ277" s="31"/>
      <c r="JK277" s="31"/>
      <c r="JL277" s="31"/>
      <c r="JM277" s="31"/>
      <c r="JN277" s="31"/>
      <c r="JO277" s="31"/>
      <c r="JP277" s="31"/>
      <c r="JQ277" s="31"/>
      <c r="JR277" s="31"/>
      <c r="JS277" s="31"/>
      <c r="JT277" s="31"/>
      <c r="JU277" s="31"/>
      <c r="JV277" s="31"/>
      <c r="JW277" s="31"/>
      <c r="JX277" s="31"/>
      <c r="JY277" s="31"/>
      <c r="JZ277" s="31"/>
      <c r="KA277" s="31"/>
      <c r="KB277" s="31"/>
      <c r="KC277" s="31"/>
      <c r="KD277" s="31"/>
      <c r="KE277" s="31"/>
      <c r="KF277" s="31"/>
      <c r="KG277" s="31"/>
      <c r="KH277" s="31"/>
      <c r="KI277" s="31"/>
      <c r="KJ277" s="31"/>
      <c r="KK277" s="31"/>
      <c r="KL277" s="31"/>
      <c r="KM277" s="31"/>
      <c r="KN277" s="31"/>
      <c r="KO277" s="31"/>
      <c r="KP277" s="31"/>
      <c r="KQ277" s="31"/>
      <c r="KR277" s="31"/>
      <c r="KS277" s="31"/>
      <c r="KT277" s="31"/>
      <c r="KU277" s="31"/>
      <c r="KV277" s="31"/>
      <c r="KW277" s="31"/>
      <c r="KX277" s="31"/>
      <c r="KY277" s="31"/>
      <c r="KZ277" s="31"/>
      <c r="LA277" s="31"/>
      <c r="LB277" s="31"/>
      <c r="LC277" s="31"/>
      <c r="LD277" s="31"/>
      <c r="LE277" s="31"/>
      <c r="LF277" s="31"/>
      <c r="LG277" s="31"/>
      <c r="LH277" s="31"/>
      <c r="LI277" s="31"/>
      <c r="LJ277" s="31"/>
      <c r="LK277" s="31"/>
      <c r="LL277" s="31"/>
      <c r="LM277" s="31"/>
      <c r="LN277" s="31"/>
      <c r="LO277" s="31"/>
      <c r="LP277" s="31"/>
      <c r="LQ277" s="31"/>
      <c r="LR277" s="31"/>
      <c r="LS277" s="31"/>
      <c r="LT277" s="31"/>
      <c r="LU277" s="31"/>
      <c r="LV277" s="31"/>
      <c r="LW277" s="31"/>
      <c r="LX277" s="31"/>
      <c r="LY277" s="31"/>
      <c r="LZ277" s="31"/>
      <c r="MA277" s="31"/>
      <c r="MB277" s="31"/>
      <c r="MC277" s="31"/>
      <c r="MD277" s="31"/>
      <c r="ME277" s="31"/>
      <c r="MF277" s="31"/>
      <c r="MG277" s="31"/>
      <c r="MH277" s="31"/>
      <c r="MI277" s="31"/>
      <c r="MJ277" s="31"/>
      <c r="MK277" s="31"/>
      <c r="ML277" s="31"/>
      <c r="MM277" s="31"/>
      <c r="MN277" s="31"/>
      <c r="MO277" s="31"/>
      <c r="MP277" s="31"/>
      <c r="MQ277" s="31"/>
      <c r="MR277" s="31"/>
      <c r="MS277" s="31"/>
      <c r="MT277" s="31"/>
      <c r="MU277" s="31"/>
      <c r="MV277" s="31"/>
      <c r="MW277" s="31"/>
      <c r="MX277" s="31"/>
      <c r="MY277" s="31"/>
      <c r="MZ277" s="31"/>
      <c r="NA277" s="31"/>
      <c r="NB277" s="31"/>
      <c r="NC277" s="31"/>
      <c r="ND277" s="31"/>
      <c r="NE277" s="31"/>
      <c r="NF277" s="31"/>
      <c r="NG277" s="31"/>
      <c r="NH277" s="31"/>
      <c r="NI277" s="31"/>
      <c r="NJ277" s="31"/>
      <c r="NK277" s="31"/>
      <c r="NL277" s="31"/>
      <c r="NM277" s="31"/>
      <c r="NN277" s="31"/>
      <c r="NO277" s="31"/>
      <c r="NP277" s="31"/>
      <c r="NQ277" s="31"/>
      <c r="NR277" s="31"/>
      <c r="NS277" s="31"/>
      <c r="NT277" s="31"/>
      <c r="NU277" s="31"/>
      <c r="NV277" s="31"/>
      <c r="NW277" s="31"/>
      <c r="NX277" s="31"/>
      <c r="NY277" s="31"/>
      <c r="NZ277" s="31"/>
      <c r="OA277" s="31"/>
      <c r="OB277" s="31"/>
      <c r="OC277" s="31"/>
      <c r="OD277" s="31"/>
      <c r="OE277" s="31"/>
      <c r="OF277" s="31"/>
      <c r="OG277" s="31"/>
      <c r="OH277" s="31"/>
      <c r="OI277" s="31"/>
      <c r="OJ277" s="31"/>
      <c r="OK277" s="31"/>
      <c r="OL277" s="31"/>
      <c r="OM277" s="31"/>
      <c r="ON277" s="31"/>
      <c r="OO277" s="31"/>
      <c r="OP277" s="31"/>
      <c r="OQ277" s="31"/>
      <c r="OR277" s="31"/>
      <c r="OS277" s="31"/>
      <c r="OT277" s="31"/>
      <c r="OU277" s="31"/>
      <c r="OV277" s="31"/>
      <c r="OW277" s="31"/>
      <c r="OX277" s="31"/>
      <c r="OY277" s="31"/>
      <c r="OZ277" s="31"/>
      <c r="PA277" s="31"/>
      <c r="PB277" s="31"/>
      <c r="PC277" s="31"/>
      <c r="PD277" s="31"/>
      <c r="PE277" s="31"/>
      <c r="PF277" s="31"/>
      <c r="PG277" s="31"/>
      <c r="PH277" s="31"/>
      <c r="PI277" s="31"/>
      <c r="PJ277" s="31"/>
      <c r="PK277" s="31"/>
      <c r="PL277" s="31"/>
      <c r="PM277" s="31"/>
      <c r="PN277" s="31"/>
      <c r="PO277" s="31"/>
      <c r="PP277" s="31"/>
      <c r="PQ277" s="31"/>
      <c r="PR277" s="31"/>
      <c r="PS277" s="31"/>
      <c r="PT277" s="31"/>
      <c r="PU277" s="31"/>
      <c r="PV277" s="31"/>
      <c r="PW277" s="31"/>
      <c r="PX277" s="31"/>
      <c r="PY277" s="31"/>
      <c r="PZ277" s="31"/>
      <c r="QA277" s="31"/>
      <c r="QB277" s="31"/>
      <c r="QC277" s="31"/>
      <c r="QD277" s="31"/>
      <c r="QE277" s="31"/>
      <c r="QF277" s="31"/>
      <c r="QG277" s="31"/>
      <c r="QH277" s="31"/>
      <c r="QI277" s="31"/>
      <c r="QJ277" s="31"/>
      <c r="QK277" s="31">
        <v>1.6030092592592592E-2</v>
      </c>
      <c r="QL277" s="31"/>
      <c r="QM277" s="31"/>
      <c r="QN277" s="31"/>
      <c r="QO277" s="31"/>
      <c r="QP277" s="31"/>
      <c r="QQ277" s="31"/>
      <c r="QR277" s="31"/>
      <c r="QS277" s="31"/>
      <c r="QT277" s="31"/>
      <c r="QU277" s="31"/>
      <c r="QV277" s="31"/>
      <c r="QW277" s="31"/>
      <c r="QX277" s="31"/>
      <c r="QY277" s="31"/>
    </row>
    <row r="278" spans="1:467" x14ac:dyDescent="0.2">
      <c r="A278" s="40" t="s">
        <v>231</v>
      </c>
      <c r="B278" s="103" t="s">
        <v>361</v>
      </c>
      <c r="C278" s="103"/>
      <c r="D278" s="103"/>
      <c r="E278" s="93" t="s">
        <v>126</v>
      </c>
      <c r="F278" s="94" t="str">
        <f t="shared" si="194"/>
        <v xml:space="preserve"> </v>
      </c>
      <c r="G278" s="94" t="str">
        <f t="shared" si="195"/>
        <v xml:space="preserve"> </v>
      </c>
      <c r="H278" s="94" t="str">
        <f t="shared" si="196"/>
        <v xml:space="preserve"> </v>
      </c>
      <c r="I278" s="94" t="str">
        <f t="shared" si="197"/>
        <v xml:space="preserve"> </v>
      </c>
      <c r="J278" s="94" t="str">
        <f t="shared" si="198"/>
        <v xml:space="preserve"> </v>
      </c>
      <c r="K278" s="94" t="str">
        <f t="shared" si="199"/>
        <v xml:space="preserve"> </v>
      </c>
      <c r="L278" s="94" t="str">
        <f t="shared" si="200"/>
        <v xml:space="preserve"> </v>
      </c>
      <c r="M278" s="94" t="str">
        <f t="shared" si="201"/>
        <v xml:space="preserve"> </v>
      </c>
      <c r="N278" s="94" t="str">
        <f t="shared" si="202"/>
        <v xml:space="preserve"> </v>
      </c>
      <c r="O278" s="94" t="str">
        <f t="shared" si="203"/>
        <v xml:space="preserve"> </v>
      </c>
      <c r="P278" s="94" t="str">
        <f t="shared" si="204"/>
        <v xml:space="preserve"> </v>
      </c>
      <c r="Q278" s="94" t="str">
        <f t="shared" si="205"/>
        <v xml:space="preserve"> </v>
      </c>
      <c r="R278" s="94" t="str">
        <f t="shared" si="206"/>
        <v xml:space="preserve"> </v>
      </c>
      <c r="S278" s="94" t="str">
        <f t="shared" si="207"/>
        <v xml:space="preserve"> </v>
      </c>
      <c r="T278" s="94" t="str">
        <f t="shared" si="208"/>
        <v xml:space="preserve"> </v>
      </c>
      <c r="U278" s="94" t="str">
        <f t="shared" si="209"/>
        <v xml:space="preserve"> </v>
      </c>
      <c r="V278" s="94" t="str">
        <f t="shared" si="210"/>
        <v xml:space="preserve"> </v>
      </c>
      <c r="W278" s="94">
        <f t="shared" si="211"/>
        <v>1.5497685185185186E-2</v>
      </c>
      <c r="X278" s="92">
        <f t="shared" si="213"/>
        <v>1.5497685185185186E-2</v>
      </c>
      <c r="Y278" s="81">
        <f t="shared" si="212"/>
        <v>1</v>
      </c>
      <c r="Z278" s="98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  <c r="IW278" s="31"/>
      <c r="IX278" s="31"/>
      <c r="IY278" s="31"/>
      <c r="IZ278" s="31"/>
      <c r="JA278" s="31"/>
      <c r="JB278" s="31"/>
      <c r="JC278" s="31"/>
      <c r="JD278" s="31"/>
      <c r="JE278" s="31"/>
      <c r="JF278" s="31"/>
      <c r="JG278" s="31"/>
      <c r="JH278" s="31"/>
      <c r="JI278" s="31"/>
      <c r="JJ278" s="31"/>
      <c r="JK278" s="31"/>
      <c r="JL278" s="31"/>
      <c r="JM278" s="31"/>
      <c r="JN278" s="31"/>
      <c r="JO278" s="31"/>
      <c r="JP278" s="31"/>
      <c r="JQ278" s="31"/>
      <c r="JR278" s="31"/>
      <c r="JS278" s="31"/>
      <c r="JT278" s="31"/>
      <c r="JU278" s="31"/>
      <c r="JV278" s="31"/>
      <c r="JW278" s="31"/>
      <c r="JX278" s="31"/>
      <c r="JY278" s="31"/>
      <c r="JZ278" s="31"/>
      <c r="KA278" s="31"/>
      <c r="KB278" s="31"/>
      <c r="KC278" s="31"/>
      <c r="KD278" s="31"/>
      <c r="KE278" s="31"/>
      <c r="KF278" s="31"/>
      <c r="KG278" s="31"/>
      <c r="KH278" s="31"/>
      <c r="KI278" s="31"/>
      <c r="KJ278" s="31"/>
      <c r="KK278" s="31"/>
      <c r="KL278" s="31"/>
      <c r="KM278" s="31"/>
      <c r="KN278" s="31"/>
      <c r="KO278" s="31"/>
      <c r="KP278" s="31"/>
      <c r="KQ278" s="31"/>
      <c r="KR278" s="31"/>
      <c r="KS278" s="31"/>
      <c r="KT278" s="31"/>
      <c r="KU278" s="31"/>
      <c r="KV278" s="31"/>
      <c r="KW278" s="31"/>
      <c r="KX278" s="31"/>
      <c r="KY278" s="31"/>
      <c r="KZ278" s="31"/>
      <c r="LA278" s="31"/>
      <c r="LB278" s="31"/>
      <c r="LC278" s="31"/>
      <c r="LD278" s="31"/>
      <c r="LE278" s="31"/>
      <c r="LF278" s="31"/>
      <c r="LG278" s="31"/>
      <c r="LH278" s="31"/>
      <c r="LI278" s="31"/>
      <c r="LJ278" s="31"/>
      <c r="LK278" s="31"/>
      <c r="LL278" s="31"/>
      <c r="LM278" s="31"/>
      <c r="LN278" s="31"/>
      <c r="LO278" s="31"/>
      <c r="LP278" s="31"/>
      <c r="LQ278" s="31"/>
      <c r="LR278" s="31"/>
      <c r="LS278" s="31"/>
      <c r="LT278" s="31"/>
      <c r="LU278" s="31"/>
      <c r="LV278" s="31"/>
      <c r="LW278" s="31"/>
      <c r="LX278" s="31"/>
      <c r="LY278" s="31"/>
      <c r="LZ278" s="31"/>
      <c r="MA278" s="31"/>
      <c r="MB278" s="31"/>
      <c r="MC278" s="31"/>
      <c r="MD278" s="31"/>
      <c r="ME278" s="31"/>
      <c r="MF278" s="31"/>
      <c r="MG278" s="31"/>
      <c r="MH278" s="31"/>
      <c r="MI278" s="31"/>
      <c r="MJ278" s="31"/>
      <c r="MK278" s="31"/>
      <c r="ML278" s="31"/>
      <c r="MM278" s="31"/>
      <c r="MN278" s="31"/>
      <c r="MO278" s="31"/>
      <c r="MP278" s="31"/>
      <c r="MQ278" s="31"/>
      <c r="MR278" s="31"/>
      <c r="MS278" s="31"/>
      <c r="MT278" s="31"/>
      <c r="MU278" s="31"/>
      <c r="MV278" s="31"/>
      <c r="MW278" s="31"/>
      <c r="MX278" s="31"/>
      <c r="MY278" s="31"/>
      <c r="MZ278" s="31"/>
      <c r="NA278" s="31"/>
      <c r="NB278" s="31"/>
      <c r="NC278" s="31"/>
      <c r="ND278" s="31"/>
      <c r="NE278" s="31"/>
      <c r="NF278" s="31"/>
      <c r="NG278" s="31"/>
      <c r="NH278" s="31"/>
      <c r="NI278" s="31"/>
      <c r="NJ278" s="31"/>
      <c r="NK278" s="31"/>
      <c r="NL278" s="31"/>
      <c r="NM278" s="31"/>
      <c r="NN278" s="31"/>
      <c r="NO278" s="31"/>
      <c r="NP278" s="31"/>
      <c r="NQ278" s="31"/>
      <c r="NR278" s="31"/>
      <c r="NS278" s="31"/>
      <c r="NT278" s="31"/>
      <c r="NU278" s="31"/>
      <c r="NV278" s="31"/>
      <c r="NW278" s="31"/>
      <c r="NX278" s="31"/>
      <c r="NY278" s="31"/>
      <c r="NZ278" s="31"/>
      <c r="OA278" s="31"/>
      <c r="OB278" s="31"/>
      <c r="OC278" s="31"/>
      <c r="OD278" s="31"/>
      <c r="OE278" s="31"/>
      <c r="OF278" s="31"/>
      <c r="OG278" s="31"/>
      <c r="OH278" s="31"/>
      <c r="OI278" s="31"/>
      <c r="OJ278" s="31"/>
      <c r="OK278" s="31"/>
      <c r="OL278" s="31"/>
      <c r="OM278" s="31"/>
      <c r="ON278" s="31"/>
      <c r="OO278" s="31"/>
      <c r="OP278" s="31"/>
      <c r="OQ278" s="31"/>
      <c r="OR278" s="31"/>
      <c r="OS278" s="31"/>
      <c r="OT278" s="31"/>
      <c r="OU278" s="31"/>
      <c r="OV278" s="31"/>
      <c r="OW278" s="31"/>
      <c r="OX278" s="31"/>
      <c r="OY278" s="31"/>
      <c r="OZ278" s="31"/>
      <c r="PA278" s="31"/>
      <c r="PB278" s="31"/>
      <c r="PC278" s="31"/>
      <c r="PD278" s="31"/>
      <c r="PE278" s="31"/>
      <c r="PF278" s="31"/>
      <c r="PG278" s="31"/>
      <c r="PH278" s="31"/>
      <c r="PI278" s="31"/>
      <c r="PJ278" s="31"/>
      <c r="PK278" s="31"/>
      <c r="PL278" s="31"/>
      <c r="PM278" s="31"/>
      <c r="PN278" s="31"/>
      <c r="PO278" s="31"/>
      <c r="PP278" s="31"/>
      <c r="PQ278" s="31"/>
      <c r="PR278" s="31"/>
      <c r="PS278" s="31"/>
      <c r="PT278" s="31"/>
      <c r="PU278" s="31"/>
      <c r="PV278" s="31"/>
      <c r="PW278" s="31"/>
      <c r="PX278" s="31"/>
      <c r="PY278" s="31"/>
      <c r="PZ278" s="31"/>
      <c r="QA278" s="31"/>
      <c r="QB278" s="31"/>
      <c r="QC278" s="31"/>
      <c r="QD278" s="31"/>
      <c r="QE278" s="31"/>
      <c r="QF278" s="31">
        <v>1.5497685185185186E-2</v>
      </c>
      <c r="QG278" s="31"/>
      <c r="QH278" s="31"/>
      <c r="QI278" s="31"/>
      <c r="QJ278" s="31"/>
      <c r="QK278" s="31"/>
      <c r="QL278" s="31"/>
      <c r="QM278" s="31"/>
      <c r="QN278" s="31"/>
      <c r="QO278" s="31"/>
      <c r="QP278" s="31"/>
      <c r="QQ278" s="31"/>
      <c r="QR278" s="31"/>
      <c r="QS278" s="31"/>
      <c r="QT278" s="31"/>
      <c r="QU278" s="31"/>
      <c r="QV278" s="31"/>
      <c r="QW278" s="31"/>
      <c r="QX278" s="31"/>
      <c r="QY278" s="31"/>
    </row>
    <row r="279" spans="1:467" x14ac:dyDescent="0.2">
      <c r="A279" s="40" t="s">
        <v>104</v>
      </c>
      <c r="B279" s="103" t="s">
        <v>361</v>
      </c>
      <c r="C279" s="103"/>
      <c r="D279" s="103"/>
      <c r="E279" s="93" t="s">
        <v>126</v>
      </c>
      <c r="F279" s="94" t="str">
        <f t="shared" si="194"/>
        <v xml:space="preserve"> </v>
      </c>
      <c r="G279" s="94" t="str">
        <f t="shared" si="195"/>
        <v xml:space="preserve"> </v>
      </c>
      <c r="H279" s="94" t="str">
        <f t="shared" si="196"/>
        <v xml:space="preserve"> </v>
      </c>
      <c r="I279" s="94" t="str">
        <f t="shared" si="197"/>
        <v xml:space="preserve"> </v>
      </c>
      <c r="J279" s="94" t="str">
        <f t="shared" si="198"/>
        <v xml:space="preserve"> </v>
      </c>
      <c r="K279" s="94" t="str">
        <f t="shared" si="199"/>
        <v xml:space="preserve"> </v>
      </c>
      <c r="L279" s="94" t="str">
        <f t="shared" si="200"/>
        <v xml:space="preserve"> </v>
      </c>
      <c r="M279" s="94" t="str">
        <f t="shared" si="201"/>
        <v xml:space="preserve"> </v>
      </c>
      <c r="N279" s="94" t="str">
        <f t="shared" si="202"/>
        <v xml:space="preserve"> </v>
      </c>
      <c r="O279" s="94" t="str">
        <f t="shared" si="203"/>
        <v xml:space="preserve"> </v>
      </c>
      <c r="P279" s="94" t="str">
        <f t="shared" si="204"/>
        <v xml:space="preserve"> </v>
      </c>
      <c r="Q279" s="94" t="str">
        <f t="shared" si="205"/>
        <v xml:space="preserve"> </v>
      </c>
      <c r="R279" s="94" t="str">
        <f t="shared" si="206"/>
        <v xml:space="preserve"> </v>
      </c>
      <c r="S279" s="94" t="str">
        <f t="shared" si="207"/>
        <v xml:space="preserve"> </v>
      </c>
      <c r="T279" s="94" t="str">
        <f t="shared" si="208"/>
        <v xml:space="preserve"> </v>
      </c>
      <c r="U279" s="94" t="str">
        <f t="shared" si="209"/>
        <v xml:space="preserve"> </v>
      </c>
      <c r="V279" s="94" t="str">
        <f t="shared" si="210"/>
        <v xml:space="preserve"> </v>
      </c>
      <c r="W279" s="94">
        <f t="shared" si="211"/>
        <v>1.6030092592592592E-2</v>
      </c>
      <c r="X279" s="92">
        <f t="shared" si="213"/>
        <v>1.6030092592592592E-2</v>
      </c>
      <c r="Y279" s="81">
        <f t="shared" si="212"/>
        <v>1</v>
      </c>
      <c r="Z279" s="98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  <c r="IW279" s="31"/>
      <c r="IX279" s="31"/>
      <c r="IY279" s="31"/>
      <c r="IZ279" s="31"/>
      <c r="JA279" s="31"/>
      <c r="JB279" s="31"/>
      <c r="JC279" s="31"/>
      <c r="JD279" s="31"/>
      <c r="JE279" s="31"/>
      <c r="JF279" s="31"/>
      <c r="JG279" s="31"/>
      <c r="JH279" s="31"/>
      <c r="JI279" s="31"/>
      <c r="JJ279" s="31"/>
      <c r="JK279" s="31"/>
      <c r="JL279" s="31"/>
      <c r="JM279" s="31"/>
      <c r="JN279" s="31"/>
      <c r="JO279" s="31"/>
      <c r="JP279" s="31"/>
      <c r="JQ279" s="31"/>
      <c r="JR279" s="31"/>
      <c r="JS279" s="31"/>
      <c r="JT279" s="31"/>
      <c r="JU279" s="31"/>
      <c r="JV279" s="31"/>
      <c r="JW279" s="31"/>
      <c r="JX279" s="31"/>
      <c r="JY279" s="31"/>
      <c r="JZ279" s="31"/>
      <c r="KA279" s="31"/>
      <c r="KB279" s="31"/>
      <c r="KC279" s="31"/>
      <c r="KD279" s="31"/>
      <c r="KE279" s="31"/>
      <c r="KF279" s="31"/>
      <c r="KG279" s="31"/>
      <c r="KH279" s="31"/>
      <c r="KI279" s="31"/>
      <c r="KJ279" s="31"/>
      <c r="KK279" s="31"/>
      <c r="KL279" s="31"/>
      <c r="KM279" s="31"/>
      <c r="KN279" s="31"/>
      <c r="KO279" s="31"/>
      <c r="KP279" s="31"/>
      <c r="KQ279" s="31"/>
      <c r="KR279" s="31"/>
      <c r="KS279" s="31"/>
      <c r="KT279" s="31"/>
      <c r="KU279" s="31"/>
      <c r="KV279" s="31"/>
      <c r="KW279" s="31"/>
      <c r="KX279" s="31"/>
      <c r="KY279" s="31"/>
      <c r="KZ279" s="31"/>
      <c r="LA279" s="31"/>
      <c r="LB279" s="31"/>
      <c r="LC279" s="31"/>
      <c r="LD279" s="31"/>
      <c r="LE279" s="31"/>
      <c r="LF279" s="31"/>
      <c r="LG279" s="31"/>
      <c r="LH279" s="31"/>
      <c r="LI279" s="31"/>
      <c r="LJ279" s="31"/>
      <c r="LK279" s="31"/>
      <c r="LL279" s="31"/>
      <c r="LM279" s="31"/>
      <c r="LN279" s="31"/>
      <c r="LO279" s="31"/>
      <c r="LP279" s="31"/>
      <c r="LQ279" s="31"/>
      <c r="LR279" s="31"/>
      <c r="LS279" s="31"/>
      <c r="LT279" s="31"/>
      <c r="LU279" s="31"/>
      <c r="LV279" s="31"/>
      <c r="LW279" s="31"/>
      <c r="LX279" s="31"/>
      <c r="LY279" s="31"/>
      <c r="LZ279" s="31"/>
      <c r="MA279" s="31"/>
      <c r="MB279" s="31"/>
      <c r="MC279" s="31"/>
      <c r="MD279" s="31"/>
      <c r="ME279" s="31"/>
      <c r="MF279" s="31"/>
      <c r="MG279" s="31"/>
      <c r="MH279" s="31"/>
      <c r="MI279" s="31"/>
      <c r="MJ279" s="31"/>
      <c r="MK279" s="31"/>
      <c r="ML279" s="31"/>
      <c r="MM279" s="31"/>
      <c r="MN279" s="31"/>
      <c r="MO279" s="31"/>
      <c r="MP279" s="31"/>
      <c r="MQ279" s="31"/>
      <c r="MR279" s="31"/>
      <c r="MS279" s="31"/>
      <c r="MT279" s="31"/>
      <c r="MU279" s="31"/>
      <c r="MV279" s="31"/>
      <c r="MW279" s="31"/>
      <c r="MX279" s="31"/>
      <c r="MY279" s="31"/>
      <c r="MZ279" s="31"/>
      <c r="NA279" s="31"/>
      <c r="NB279" s="31"/>
      <c r="NC279" s="31"/>
      <c r="ND279" s="31"/>
      <c r="NE279" s="31"/>
      <c r="NF279" s="31"/>
      <c r="NG279" s="31"/>
      <c r="NH279" s="31"/>
      <c r="NI279" s="31"/>
      <c r="NJ279" s="31"/>
      <c r="NK279" s="31"/>
      <c r="NL279" s="31"/>
      <c r="NM279" s="31"/>
      <c r="NN279" s="31"/>
      <c r="NO279" s="31"/>
      <c r="NP279" s="31"/>
      <c r="NQ279" s="31"/>
      <c r="NR279" s="31"/>
      <c r="NS279" s="31"/>
      <c r="NT279" s="31"/>
      <c r="NU279" s="31"/>
      <c r="NV279" s="31"/>
      <c r="NW279" s="31"/>
      <c r="NX279" s="31"/>
      <c r="NY279" s="31"/>
      <c r="NZ279" s="31"/>
      <c r="OA279" s="31"/>
      <c r="OB279" s="31"/>
      <c r="OC279" s="31"/>
      <c r="OD279" s="31"/>
      <c r="OE279" s="31"/>
      <c r="OF279" s="31"/>
      <c r="OG279" s="31"/>
      <c r="OH279" s="31"/>
      <c r="OI279" s="31"/>
      <c r="OJ279" s="31"/>
      <c r="OK279" s="31"/>
      <c r="OL279" s="31"/>
      <c r="OM279" s="31"/>
      <c r="ON279" s="31"/>
      <c r="OO279" s="31"/>
      <c r="OP279" s="31"/>
      <c r="OQ279" s="31"/>
      <c r="OR279" s="31"/>
      <c r="OS279" s="31"/>
      <c r="OT279" s="31"/>
      <c r="OU279" s="31"/>
      <c r="OV279" s="31"/>
      <c r="OW279" s="31"/>
      <c r="OX279" s="31"/>
      <c r="OY279" s="31"/>
      <c r="OZ279" s="31"/>
      <c r="PA279" s="31"/>
      <c r="PB279" s="31"/>
      <c r="PC279" s="31"/>
      <c r="PD279" s="31"/>
      <c r="PE279" s="31"/>
      <c r="PF279" s="31"/>
      <c r="PG279" s="31"/>
      <c r="PH279" s="31"/>
      <c r="PI279" s="31"/>
      <c r="PJ279" s="31"/>
      <c r="PK279" s="31"/>
      <c r="PL279" s="31"/>
      <c r="PM279" s="31"/>
      <c r="PN279" s="31"/>
      <c r="PO279" s="31"/>
      <c r="PP279" s="31"/>
      <c r="PQ279" s="31"/>
      <c r="PR279" s="31"/>
      <c r="PS279" s="31"/>
      <c r="PT279" s="31"/>
      <c r="PU279" s="31"/>
      <c r="PV279" s="31"/>
      <c r="PW279" s="31"/>
      <c r="PX279" s="31"/>
      <c r="PY279" s="31"/>
      <c r="PZ279" s="31"/>
      <c r="QA279" s="31"/>
      <c r="QB279" s="31"/>
      <c r="QC279" s="31">
        <v>1.6030092592592592E-2</v>
      </c>
      <c r="QD279" s="31"/>
      <c r="QE279" s="31"/>
      <c r="QF279" s="31"/>
      <c r="QG279" s="31"/>
      <c r="QH279" s="31"/>
      <c r="QI279" s="31"/>
      <c r="QJ279" s="31"/>
      <c r="QK279" s="31"/>
      <c r="QL279" s="31"/>
      <c r="QM279" s="31"/>
      <c r="QN279" s="31"/>
      <c r="QO279" s="31"/>
      <c r="QP279" s="31"/>
      <c r="QQ279" s="31"/>
      <c r="QR279" s="31"/>
      <c r="QS279" s="31"/>
      <c r="QT279" s="31"/>
      <c r="QU279" s="31"/>
      <c r="QV279" s="31"/>
      <c r="QW279" s="31"/>
      <c r="QX279" s="31"/>
      <c r="QY279" s="31"/>
    </row>
    <row r="280" spans="1:467" x14ac:dyDescent="0.2">
      <c r="A280" s="40" t="s">
        <v>213</v>
      </c>
      <c r="B280" s="103" t="s">
        <v>393</v>
      </c>
      <c r="C280" s="103"/>
      <c r="D280" s="103"/>
      <c r="E280" s="93" t="s">
        <v>126</v>
      </c>
      <c r="F280" s="94" t="str">
        <f t="shared" si="194"/>
        <v xml:space="preserve"> </v>
      </c>
      <c r="G280" s="94" t="str">
        <f t="shared" si="195"/>
        <v xml:space="preserve"> </v>
      </c>
      <c r="H280" s="94" t="str">
        <f t="shared" si="196"/>
        <v xml:space="preserve"> </v>
      </c>
      <c r="I280" s="94" t="str">
        <f t="shared" si="197"/>
        <v xml:space="preserve"> </v>
      </c>
      <c r="J280" s="94" t="str">
        <f t="shared" si="198"/>
        <v xml:space="preserve"> </v>
      </c>
      <c r="K280" s="94" t="str">
        <f t="shared" si="199"/>
        <v xml:space="preserve"> </v>
      </c>
      <c r="L280" s="94" t="str">
        <f t="shared" si="200"/>
        <v xml:space="preserve"> </v>
      </c>
      <c r="M280" s="94" t="str">
        <f t="shared" si="201"/>
        <v xml:space="preserve"> </v>
      </c>
      <c r="N280" s="94" t="str">
        <f t="shared" si="202"/>
        <v xml:space="preserve"> </v>
      </c>
      <c r="O280" s="94" t="str">
        <f t="shared" si="203"/>
        <v xml:space="preserve"> </v>
      </c>
      <c r="P280" s="94" t="str">
        <f t="shared" si="204"/>
        <v xml:space="preserve"> </v>
      </c>
      <c r="Q280" s="94" t="str">
        <f t="shared" si="205"/>
        <v xml:space="preserve"> </v>
      </c>
      <c r="R280" s="94" t="str">
        <f t="shared" si="206"/>
        <v xml:space="preserve"> </v>
      </c>
      <c r="S280" s="94" t="str">
        <f t="shared" si="207"/>
        <v xml:space="preserve"> </v>
      </c>
      <c r="T280" s="94" t="str">
        <f t="shared" si="208"/>
        <v xml:space="preserve"> </v>
      </c>
      <c r="U280" s="94" t="str">
        <f t="shared" si="209"/>
        <v xml:space="preserve"> </v>
      </c>
      <c r="V280" s="94" t="str">
        <f t="shared" si="210"/>
        <v xml:space="preserve"> </v>
      </c>
      <c r="W280" s="94">
        <f t="shared" si="211"/>
        <v>1.5856481481481482E-2</v>
      </c>
      <c r="X280" s="92">
        <f t="shared" si="213"/>
        <v>1.5856481481481482E-2</v>
      </c>
      <c r="Y280" s="81">
        <f t="shared" si="212"/>
        <v>1</v>
      </c>
      <c r="Z280" s="98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  <c r="IW280" s="31"/>
      <c r="IX280" s="31"/>
      <c r="IY280" s="31"/>
      <c r="IZ280" s="31"/>
      <c r="JA280" s="31"/>
      <c r="JB280" s="31"/>
      <c r="JC280" s="31"/>
      <c r="JD280" s="31"/>
      <c r="JE280" s="31"/>
      <c r="JF280" s="31"/>
      <c r="JG280" s="31"/>
      <c r="JH280" s="31"/>
      <c r="JI280" s="31"/>
      <c r="JJ280" s="31"/>
      <c r="JK280" s="31"/>
      <c r="JL280" s="31"/>
      <c r="JM280" s="31"/>
      <c r="JN280" s="31"/>
      <c r="JO280" s="31"/>
      <c r="JP280" s="31"/>
      <c r="JQ280" s="31"/>
      <c r="JR280" s="31"/>
      <c r="JS280" s="31"/>
      <c r="JT280" s="31"/>
      <c r="JU280" s="31"/>
      <c r="JV280" s="31"/>
      <c r="JW280" s="31"/>
      <c r="JX280" s="31"/>
      <c r="JY280" s="31"/>
      <c r="JZ280" s="31"/>
      <c r="KA280" s="31"/>
      <c r="KB280" s="31"/>
      <c r="KC280" s="31"/>
      <c r="KD280" s="31"/>
      <c r="KE280" s="31"/>
      <c r="KF280" s="31"/>
      <c r="KG280" s="31"/>
      <c r="KH280" s="31"/>
      <c r="KI280" s="31"/>
      <c r="KJ280" s="31"/>
      <c r="KK280" s="31"/>
      <c r="KL280" s="31"/>
      <c r="KM280" s="31"/>
      <c r="KN280" s="31"/>
      <c r="KO280" s="31"/>
      <c r="KP280" s="31"/>
      <c r="KQ280" s="31"/>
      <c r="KR280" s="31"/>
      <c r="KS280" s="31"/>
      <c r="KT280" s="31"/>
      <c r="KU280" s="31"/>
      <c r="KV280" s="31"/>
      <c r="KW280" s="31"/>
      <c r="KX280" s="31"/>
      <c r="KY280" s="31"/>
      <c r="KZ280" s="31"/>
      <c r="LA280" s="31"/>
      <c r="LB280" s="31"/>
      <c r="LC280" s="31"/>
      <c r="LD280" s="31"/>
      <c r="LE280" s="31"/>
      <c r="LF280" s="31"/>
      <c r="LG280" s="31"/>
      <c r="LH280" s="31"/>
      <c r="LI280" s="31"/>
      <c r="LJ280" s="31"/>
      <c r="LK280" s="31"/>
      <c r="LL280" s="31"/>
      <c r="LM280" s="31"/>
      <c r="LN280" s="31"/>
      <c r="LO280" s="31"/>
      <c r="LP280" s="31"/>
      <c r="LQ280" s="31"/>
      <c r="LR280" s="31"/>
      <c r="LS280" s="31"/>
      <c r="LT280" s="31"/>
      <c r="LU280" s="31"/>
      <c r="LV280" s="31"/>
      <c r="LW280" s="31"/>
      <c r="LX280" s="31"/>
      <c r="LY280" s="31"/>
      <c r="LZ280" s="31"/>
      <c r="MA280" s="31"/>
      <c r="MB280" s="31"/>
      <c r="MC280" s="31"/>
      <c r="MD280" s="31"/>
      <c r="ME280" s="31"/>
      <c r="MF280" s="31"/>
      <c r="MG280" s="31"/>
      <c r="MH280" s="31"/>
      <c r="MI280" s="31"/>
      <c r="MJ280" s="31"/>
      <c r="MK280" s="31"/>
      <c r="ML280" s="31"/>
      <c r="MM280" s="31"/>
      <c r="MN280" s="31"/>
      <c r="MO280" s="31"/>
      <c r="MP280" s="31"/>
      <c r="MQ280" s="31"/>
      <c r="MR280" s="31"/>
      <c r="MS280" s="31"/>
      <c r="MT280" s="31"/>
      <c r="MU280" s="31"/>
      <c r="MV280" s="31"/>
      <c r="MW280" s="31"/>
      <c r="MX280" s="31"/>
      <c r="MY280" s="31"/>
      <c r="MZ280" s="31"/>
      <c r="NA280" s="31"/>
      <c r="NB280" s="31"/>
      <c r="NC280" s="31"/>
      <c r="ND280" s="31"/>
      <c r="NE280" s="31"/>
      <c r="NF280" s="31"/>
      <c r="NG280" s="31"/>
      <c r="NH280" s="31"/>
      <c r="NI280" s="31"/>
      <c r="NJ280" s="31"/>
      <c r="NK280" s="31"/>
      <c r="NL280" s="31"/>
      <c r="NM280" s="31"/>
      <c r="NN280" s="31"/>
      <c r="NO280" s="31"/>
      <c r="NP280" s="31"/>
      <c r="NQ280" s="31"/>
      <c r="NR280" s="31"/>
      <c r="NS280" s="31"/>
      <c r="NT280" s="31"/>
      <c r="NU280" s="31"/>
      <c r="NV280" s="31"/>
      <c r="NW280" s="31"/>
      <c r="NX280" s="31"/>
      <c r="NY280" s="31"/>
      <c r="NZ280" s="31"/>
      <c r="OA280" s="31"/>
      <c r="OB280" s="31"/>
      <c r="OC280" s="31"/>
      <c r="OD280" s="31"/>
      <c r="OE280" s="31"/>
      <c r="OF280" s="31"/>
      <c r="OG280" s="31"/>
      <c r="OH280" s="31"/>
      <c r="OI280" s="31"/>
      <c r="OJ280" s="31"/>
      <c r="OK280" s="31"/>
      <c r="OL280" s="31"/>
      <c r="OM280" s="31"/>
      <c r="ON280" s="31"/>
      <c r="OO280" s="31"/>
      <c r="OP280" s="31"/>
      <c r="OQ280" s="31"/>
      <c r="OR280" s="31"/>
      <c r="OS280" s="31"/>
      <c r="OT280" s="31"/>
      <c r="OU280" s="31"/>
      <c r="OV280" s="31"/>
      <c r="OW280" s="31"/>
      <c r="OX280" s="31"/>
      <c r="OY280" s="31"/>
      <c r="OZ280" s="31"/>
      <c r="PA280" s="31"/>
      <c r="PB280" s="31"/>
      <c r="PC280" s="31"/>
      <c r="PD280" s="31"/>
      <c r="PE280" s="31"/>
      <c r="PF280" s="31"/>
      <c r="PG280" s="31"/>
      <c r="PH280" s="31"/>
      <c r="PI280" s="31"/>
      <c r="PJ280" s="31"/>
      <c r="PK280" s="31"/>
      <c r="PL280" s="31"/>
      <c r="PM280" s="31"/>
      <c r="PN280" s="31"/>
      <c r="PO280" s="31"/>
      <c r="PP280" s="31"/>
      <c r="PQ280" s="31"/>
      <c r="PR280" s="31"/>
      <c r="PS280" s="31"/>
      <c r="PT280" s="31"/>
      <c r="PU280" s="31"/>
      <c r="PV280" s="31"/>
      <c r="PW280" s="31"/>
      <c r="PX280" s="31"/>
      <c r="PY280" s="31"/>
      <c r="PZ280" s="31"/>
      <c r="QA280" s="31"/>
      <c r="QB280" s="31"/>
      <c r="QC280" s="31">
        <v>1.5856481481481482E-2</v>
      </c>
      <c r="QD280" s="31"/>
      <c r="QE280" s="31"/>
      <c r="QF280" s="31"/>
      <c r="QG280" s="31"/>
      <c r="QH280" s="31"/>
      <c r="QI280" s="31"/>
      <c r="QJ280" s="31"/>
      <c r="QK280" s="31"/>
      <c r="QL280" s="31"/>
      <c r="QM280" s="31"/>
      <c r="QN280" s="31"/>
      <c r="QO280" s="31"/>
      <c r="QP280" s="31"/>
      <c r="QQ280" s="31"/>
      <c r="QR280" s="31"/>
      <c r="QS280" s="31"/>
      <c r="QT280" s="31"/>
      <c r="QU280" s="31"/>
      <c r="QV280" s="31"/>
      <c r="QW280" s="31"/>
      <c r="QX280" s="31"/>
      <c r="QY280" s="31"/>
    </row>
    <row r="281" spans="1:467" x14ac:dyDescent="0.2">
      <c r="A281" s="79" t="s">
        <v>142</v>
      </c>
      <c r="B281" s="103" t="s">
        <v>6</v>
      </c>
      <c r="C281" s="103"/>
      <c r="D281" s="103"/>
      <c r="E281" s="47" t="s">
        <v>127</v>
      </c>
      <c r="F281" s="48" t="str">
        <f t="shared" si="159"/>
        <v xml:space="preserve"> </v>
      </c>
      <c r="G281" s="48" t="str">
        <f t="shared" si="124"/>
        <v xml:space="preserve"> </v>
      </c>
      <c r="H281" s="48" t="str">
        <f t="shared" si="160"/>
        <v xml:space="preserve"> </v>
      </c>
      <c r="I281" s="48" t="str">
        <f t="shared" si="161"/>
        <v xml:space="preserve"> </v>
      </c>
      <c r="J281" s="48" t="str">
        <f t="shared" si="162"/>
        <v xml:space="preserve"> </v>
      </c>
      <c r="K281" s="48" t="str">
        <f t="shared" si="163"/>
        <v xml:space="preserve"> </v>
      </c>
      <c r="L281" s="48">
        <f t="shared" si="164"/>
        <v>1.1342592592592592E-2</v>
      </c>
      <c r="M281" s="48" t="str">
        <f t="shared" si="165"/>
        <v xml:space="preserve"> </v>
      </c>
      <c r="N281" s="48" t="str">
        <f t="shared" si="166"/>
        <v xml:space="preserve"> </v>
      </c>
      <c r="O281" s="48" t="str">
        <f t="shared" si="167"/>
        <v xml:space="preserve"> </v>
      </c>
      <c r="P281" s="48" t="str">
        <f t="shared" si="168"/>
        <v xml:space="preserve"> </v>
      </c>
      <c r="Q281" s="48" t="str">
        <f t="shared" si="169"/>
        <v xml:space="preserve"> </v>
      </c>
      <c r="R281" s="48" t="str">
        <f t="shared" si="170"/>
        <v xml:space="preserve"> </v>
      </c>
      <c r="S281" s="48" t="str">
        <f t="shared" si="171"/>
        <v xml:space="preserve"> </v>
      </c>
      <c r="T281" s="48" t="str">
        <f t="shared" si="172"/>
        <v xml:space="preserve"> </v>
      </c>
      <c r="U281" s="48" t="str">
        <f t="shared" si="173"/>
        <v xml:space="preserve"> </v>
      </c>
      <c r="V281" s="48" t="str">
        <f t="shared" si="174"/>
        <v xml:space="preserve"> </v>
      </c>
      <c r="W281" s="48" t="str">
        <f t="shared" ref="W281:W333" si="234">IF(ISERROR(AVERAGE(PW281:QY281))," ",AVERAGE(PW281:QY281))</f>
        <v xml:space="preserve"> </v>
      </c>
      <c r="X281" s="92">
        <f t="shared" si="213"/>
        <v>1.1342592592592592E-2</v>
      </c>
      <c r="Y281" s="81">
        <f t="shared" ref="Y281:Y333" si="235">COUNTA(AA281:AJP281)</f>
        <v>1</v>
      </c>
      <c r="Z281" s="98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>
        <v>1.1342592592592592E-2</v>
      </c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  <c r="IW281" s="31"/>
      <c r="IX281" s="31"/>
      <c r="IY281" s="31"/>
      <c r="IZ281" s="31"/>
      <c r="JA281" s="31"/>
      <c r="JB281" s="31"/>
      <c r="JC281" s="31"/>
      <c r="JD281" s="31"/>
      <c r="JE281" s="31"/>
      <c r="JF281" s="31"/>
      <c r="JG281" s="31"/>
      <c r="JH281" s="31"/>
      <c r="JI281" s="31"/>
      <c r="JJ281" s="31"/>
      <c r="JK281" s="31"/>
      <c r="JL281" s="31"/>
      <c r="JM281" s="31"/>
      <c r="JN281" s="31"/>
      <c r="JO281" s="31"/>
      <c r="JP281" s="31"/>
      <c r="JQ281" s="31"/>
      <c r="JR281" s="31"/>
      <c r="JS281" s="31"/>
      <c r="JT281" s="31"/>
      <c r="JU281" s="31"/>
      <c r="JV281" s="31"/>
      <c r="JW281" s="31"/>
      <c r="JX281" s="31"/>
      <c r="JY281" s="31"/>
      <c r="JZ281" s="31"/>
      <c r="KA281" s="31"/>
      <c r="KB281" s="31"/>
      <c r="KC281" s="31"/>
      <c r="KD281" s="31"/>
      <c r="KE281" s="31"/>
      <c r="KF281" s="31"/>
      <c r="KG281" s="31"/>
      <c r="KH281" s="31"/>
      <c r="KI281" s="31"/>
      <c r="KJ281" s="31"/>
      <c r="KK281" s="31"/>
      <c r="KL281" s="31"/>
      <c r="KM281" s="31"/>
      <c r="KN281" s="31"/>
      <c r="KO281" s="31"/>
      <c r="KP281" s="31"/>
      <c r="KQ281" s="31"/>
      <c r="KR281" s="31"/>
      <c r="KS281" s="31"/>
      <c r="KT281" s="31"/>
      <c r="KU281" s="31"/>
      <c r="KV281" s="31"/>
      <c r="KW281" s="31"/>
      <c r="KX281" s="31"/>
      <c r="KY281" s="31"/>
      <c r="KZ281" s="31"/>
      <c r="LA281" s="31"/>
      <c r="LB281" s="31"/>
      <c r="LC281" s="31"/>
      <c r="LD281" s="31"/>
      <c r="LE281" s="31"/>
      <c r="LF281" s="31"/>
      <c r="LG281" s="31"/>
      <c r="LH281" s="31"/>
      <c r="LI281" s="31"/>
      <c r="LJ281" s="31"/>
      <c r="LK281" s="31"/>
      <c r="LL281" s="31"/>
      <c r="LM281" s="31"/>
      <c r="LN281" s="31"/>
      <c r="LO281" s="31"/>
      <c r="LP281" s="31"/>
      <c r="LQ281" s="31"/>
      <c r="LR281" s="31"/>
      <c r="LS281" s="31"/>
      <c r="LT281" s="31"/>
      <c r="LU281" s="31"/>
      <c r="LV281" s="31"/>
      <c r="LW281" s="31"/>
      <c r="LX281" s="31"/>
      <c r="LY281" s="31"/>
      <c r="LZ281" s="31"/>
      <c r="MA281" s="31"/>
      <c r="MB281" s="31"/>
      <c r="MC281" s="31"/>
      <c r="MD281" s="31"/>
      <c r="ME281" s="31"/>
      <c r="MF281" s="31"/>
      <c r="MG281" s="31"/>
      <c r="MH281" s="31"/>
      <c r="MI281" s="31"/>
      <c r="MJ281" s="31"/>
      <c r="MK281" s="31"/>
      <c r="ML281" s="31"/>
      <c r="MM281" s="31"/>
      <c r="MN281" s="31"/>
      <c r="MO281" s="31"/>
      <c r="MP281" s="31"/>
      <c r="MQ281" s="31"/>
      <c r="MR281" s="31"/>
      <c r="MS281" s="31"/>
      <c r="MT281" s="31"/>
      <c r="MU281" s="31"/>
      <c r="MV281" s="31"/>
      <c r="MW281" s="31"/>
      <c r="MX281" s="31"/>
      <c r="MY281" s="31"/>
      <c r="MZ281" s="31"/>
      <c r="NA281" s="31"/>
      <c r="NB281" s="31"/>
      <c r="NC281" s="31"/>
      <c r="ND281" s="31"/>
      <c r="NE281" s="31"/>
      <c r="NF281" s="31"/>
      <c r="NG281" s="31"/>
      <c r="NH281" s="31"/>
      <c r="NI281" s="31"/>
      <c r="NJ281" s="31"/>
      <c r="NK281" s="31"/>
      <c r="NL281" s="31"/>
      <c r="NM281" s="31"/>
      <c r="NN281" s="31"/>
      <c r="NO281" s="31"/>
      <c r="NP281" s="31"/>
      <c r="NQ281" s="31"/>
      <c r="NR281" s="31"/>
      <c r="NS281" s="31"/>
      <c r="NT281" s="31"/>
      <c r="NU281" s="31"/>
      <c r="NV281" s="31"/>
      <c r="NW281" s="31"/>
      <c r="NX281" s="31"/>
      <c r="NY281" s="31"/>
      <c r="NZ281" s="31"/>
      <c r="OA281" s="31"/>
      <c r="OB281" s="31"/>
      <c r="OC281" s="31"/>
      <c r="OD281" s="31"/>
      <c r="OE281" s="31"/>
      <c r="OF281" s="31"/>
      <c r="OG281" s="31"/>
      <c r="OH281" s="31"/>
      <c r="OI281" s="31"/>
      <c r="OJ281" s="31"/>
      <c r="OK281" s="31"/>
      <c r="OL281" s="31"/>
      <c r="OM281" s="31"/>
      <c r="ON281" s="31"/>
      <c r="OO281" s="31"/>
      <c r="OP281" s="31"/>
      <c r="OQ281" s="31"/>
      <c r="OR281" s="31"/>
      <c r="OS281" s="31"/>
      <c r="OT281" s="31"/>
      <c r="OU281" s="31"/>
      <c r="OV281" s="31"/>
      <c r="OW281" s="31"/>
      <c r="OX281" s="31"/>
      <c r="OY281" s="31"/>
      <c r="OZ281" s="31"/>
      <c r="PA281" s="31"/>
      <c r="PB281" s="31"/>
      <c r="PC281" s="31"/>
      <c r="PD281" s="31"/>
      <c r="PE281" s="31"/>
      <c r="PF281" s="31"/>
      <c r="PG281" s="31"/>
      <c r="PH281" s="31"/>
      <c r="PI281" s="31"/>
      <c r="PJ281" s="31"/>
      <c r="PK281" s="31"/>
      <c r="PL281" s="31"/>
      <c r="PM281" s="31"/>
      <c r="PN281" s="31"/>
      <c r="PO281" s="31"/>
      <c r="PP281" s="31"/>
      <c r="PQ281" s="31"/>
      <c r="PR281" s="31"/>
      <c r="PS281" s="31"/>
      <c r="PT281" s="31"/>
      <c r="PU281" s="31"/>
      <c r="PV281" s="31"/>
      <c r="PW281" s="31"/>
      <c r="PX281" s="31"/>
      <c r="PY281" s="31"/>
      <c r="PZ281" s="31"/>
      <c r="QA281" s="31"/>
      <c r="QB281" s="31"/>
      <c r="QC281" s="31"/>
      <c r="QD281" s="31"/>
      <c r="QE281" s="31"/>
      <c r="QF281" s="31"/>
      <c r="QG281" s="31"/>
      <c r="QH281" s="31"/>
      <c r="QI281" s="31"/>
      <c r="QJ281" s="31"/>
      <c r="QK281" s="31"/>
      <c r="QL281" s="31"/>
      <c r="QM281" s="31"/>
      <c r="QN281" s="31"/>
      <c r="QO281" s="31"/>
      <c r="QP281" s="31"/>
      <c r="QQ281" s="31"/>
      <c r="QR281" s="31"/>
      <c r="QS281" s="31"/>
      <c r="QT281" s="31"/>
      <c r="QU281" s="31"/>
      <c r="QV281" s="31"/>
      <c r="QW281" s="31"/>
      <c r="QX281" s="31"/>
      <c r="QY281" s="31"/>
    </row>
    <row r="282" spans="1:467" x14ac:dyDescent="0.2">
      <c r="A282" s="79" t="s">
        <v>225</v>
      </c>
      <c r="B282" s="103" t="s">
        <v>6</v>
      </c>
      <c r="C282" s="103"/>
      <c r="D282" s="103"/>
      <c r="E282" s="47" t="s">
        <v>127</v>
      </c>
      <c r="F282" s="48" t="str">
        <f t="shared" si="159"/>
        <v xml:space="preserve"> </v>
      </c>
      <c r="G282" s="48" t="str">
        <f t="shared" si="124"/>
        <v xml:space="preserve"> </v>
      </c>
      <c r="H282" s="48" t="str">
        <f t="shared" si="160"/>
        <v xml:space="preserve"> </v>
      </c>
      <c r="I282" s="48" t="str">
        <f t="shared" si="161"/>
        <v xml:space="preserve"> </v>
      </c>
      <c r="J282" s="48" t="str">
        <f t="shared" si="162"/>
        <v xml:space="preserve"> </v>
      </c>
      <c r="K282" s="48" t="str">
        <f t="shared" si="163"/>
        <v xml:space="preserve"> </v>
      </c>
      <c r="L282" s="48" t="str">
        <f t="shared" si="164"/>
        <v xml:space="preserve"> </v>
      </c>
      <c r="M282" s="48" t="str">
        <f t="shared" si="165"/>
        <v xml:space="preserve"> </v>
      </c>
      <c r="N282" s="48" t="str">
        <f t="shared" si="166"/>
        <v xml:space="preserve"> </v>
      </c>
      <c r="O282" s="48" t="str">
        <f t="shared" si="167"/>
        <v xml:space="preserve"> </v>
      </c>
      <c r="P282" s="48">
        <f t="shared" si="168"/>
        <v>1.1649305555555555E-2</v>
      </c>
      <c r="Q282" s="48" t="str">
        <f t="shared" si="169"/>
        <v xml:space="preserve"> </v>
      </c>
      <c r="R282" s="48" t="str">
        <f t="shared" si="170"/>
        <v xml:space="preserve"> </v>
      </c>
      <c r="S282" s="48" t="str">
        <f t="shared" si="171"/>
        <v xml:space="preserve"> </v>
      </c>
      <c r="T282" s="48" t="str">
        <f t="shared" si="172"/>
        <v xml:space="preserve"> </v>
      </c>
      <c r="U282" s="48" t="str">
        <f t="shared" si="173"/>
        <v xml:space="preserve"> </v>
      </c>
      <c r="V282" s="48" t="str">
        <f t="shared" si="174"/>
        <v xml:space="preserve"> </v>
      </c>
      <c r="W282" s="48" t="str">
        <f t="shared" si="234"/>
        <v xml:space="preserve"> </v>
      </c>
      <c r="X282" s="92">
        <f t="shared" si="213"/>
        <v>1.1550925925925925E-2</v>
      </c>
      <c r="Y282" s="81">
        <f t="shared" si="235"/>
        <v>2</v>
      </c>
      <c r="Z282" s="98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  <c r="IW282" s="31"/>
      <c r="IX282" s="31"/>
      <c r="IY282" s="31"/>
      <c r="IZ282" s="31"/>
      <c r="JA282" s="31"/>
      <c r="JB282" s="31"/>
      <c r="JC282" s="31"/>
      <c r="JD282" s="31"/>
      <c r="JE282" s="31">
        <v>1.1550925925925925E-2</v>
      </c>
      <c r="JF282" s="31">
        <v>1.1747685185185186E-2</v>
      </c>
      <c r="JG282" s="31"/>
      <c r="JH282" s="31"/>
      <c r="JI282" s="31"/>
      <c r="JJ282" s="31"/>
      <c r="JK282" s="31"/>
      <c r="JL282" s="31"/>
      <c r="JM282" s="31"/>
      <c r="JN282" s="31"/>
      <c r="JO282" s="31"/>
      <c r="JP282" s="31"/>
      <c r="JQ282" s="31"/>
      <c r="JR282" s="31"/>
      <c r="JS282" s="31"/>
      <c r="JT282" s="31"/>
      <c r="JU282" s="31"/>
      <c r="JV282" s="31"/>
      <c r="JW282" s="31"/>
      <c r="JX282" s="31"/>
      <c r="JY282" s="31"/>
      <c r="JZ282" s="31"/>
      <c r="KA282" s="31"/>
      <c r="KB282" s="31"/>
      <c r="KC282" s="31"/>
      <c r="KD282" s="31"/>
      <c r="KE282" s="31"/>
      <c r="KF282" s="31"/>
      <c r="KG282" s="31"/>
      <c r="KH282" s="31"/>
      <c r="KI282" s="31"/>
      <c r="KJ282" s="31"/>
      <c r="KK282" s="31"/>
      <c r="KL282" s="31"/>
      <c r="KM282" s="31"/>
      <c r="KN282" s="31"/>
      <c r="KO282" s="31"/>
      <c r="KP282" s="31"/>
      <c r="KQ282" s="31"/>
      <c r="KR282" s="31"/>
      <c r="KS282" s="31"/>
      <c r="KT282" s="31"/>
      <c r="KU282" s="31"/>
      <c r="KV282" s="31"/>
      <c r="KW282" s="31"/>
      <c r="KX282" s="31"/>
      <c r="KY282" s="31"/>
      <c r="KZ282" s="31"/>
      <c r="LA282" s="31"/>
      <c r="LB282" s="31"/>
      <c r="LC282" s="31"/>
      <c r="LD282" s="31"/>
      <c r="LE282" s="31"/>
      <c r="LF282" s="31"/>
      <c r="LG282" s="31"/>
      <c r="LH282" s="31"/>
      <c r="LI282" s="31"/>
      <c r="LJ282" s="31"/>
      <c r="LK282" s="31"/>
      <c r="LL282" s="31"/>
      <c r="LM282" s="31"/>
      <c r="LN282" s="31"/>
      <c r="LO282" s="31"/>
      <c r="LP282" s="31"/>
      <c r="LQ282" s="31"/>
      <c r="LR282" s="31"/>
      <c r="LS282" s="31"/>
      <c r="LT282" s="31"/>
      <c r="LU282" s="31"/>
      <c r="LV282" s="31"/>
      <c r="LW282" s="31"/>
      <c r="LX282" s="31"/>
      <c r="LY282" s="31"/>
      <c r="LZ282" s="31"/>
      <c r="MA282" s="31"/>
      <c r="MB282" s="31"/>
      <c r="MC282" s="31"/>
      <c r="MD282" s="31"/>
      <c r="ME282" s="31"/>
      <c r="MF282" s="31"/>
      <c r="MG282" s="31"/>
      <c r="MH282" s="31"/>
      <c r="MI282" s="31"/>
      <c r="MJ282" s="31"/>
      <c r="MK282" s="31"/>
      <c r="ML282" s="31"/>
      <c r="MM282" s="31"/>
      <c r="MN282" s="31"/>
      <c r="MO282" s="31"/>
      <c r="MP282" s="31"/>
      <c r="MQ282" s="31"/>
      <c r="MR282" s="31"/>
      <c r="MS282" s="31"/>
      <c r="MT282" s="31"/>
      <c r="MU282" s="31"/>
      <c r="MV282" s="31"/>
      <c r="MW282" s="31"/>
      <c r="MX282" s="31"/>
      <c r="MY282" s="31"/>
      <c r="MZ282" s="31"/>
      <c r="NA282" s="31"/>
      <c r="NB282" s="31"/>
      <c r="NC282" s="31"/>
      <c r="ND282" s="31"/>
      <c r="NE282" s="31"/>
      <c r="NF282" s="31"/>
      <c r="NG282" s="31"/>
      <c r="NH282" s="31"/>
      <c r="NI282" s="31"/>
      <c r="NJ282" s="31"/>
      <c r="NK282" s="31"/>
      <c r="NL282" s="31"/>
      <c r="NM282" s="31"/>
      <c r="NN282" s="31"/>
      <c r="NO282" s="31"/>
      <c r="NP282" s="31"/>
      <c r="NQ282" s="31"/>
      <c r="NR282" s="31"/>
      <c r="NS282" s="31"/>
      <c r="NT282" s="31"/>
      <c r="NU282" s="31"/>
      <c r="NV282" s="31"/>
      <c r="NW282" s="31"/>
      <c r="NX282" s="31"/>
      <c r="NY282" s="31"/>
      <c r="NZ282" s="31"/>
      <c r="OA282" s="31"/>
      <c r="OB282" s="31"/>
      <c r="OC282" s="31"/>
      <c r="OD282" s="31"/>
      <c r="OE282" s="31"/>
      <c r="OF282" s="31"/>
      <c r="OG282" s="31"/>
      <c r="OH282" s="31"/>
      <c r="OI282" s="31"/>
      <c r="OJ282" s="31"/>
      <c r="OK282" s="31"/>
      <c r="OL282" s="31"/>
      <c r="OM282" s="31"/>
      <c r="ON282" s="31"/>
      <c r="OO282" s="31"/>
      <c r="OP282" s="31"/>
      <c r="OQ282" s="31"/>
      <c r="OR282" s="31"/>
      <c r="OS282" s="31"/>
      <c r="OT282" s="31"/>
      <c r="OU282" s="31"/>
      <c r="OV282" s="31"/>
      <c r="OW282" s="31"/>
      <c r="OX282" s="31"/>
      <c r="OY282" s="31"/>
      <c r="OZ282" s="31"/>
      <c r="PA282" s="31"/>
      <c r="PB282" s="31"/>
      <c r="PC282" s="31"/>
      <c r="PD282" s="31"/>
      <c r="PE282" s="31"/>
      <c r="PF282" s="31"/>
      <c r="PG282" s="31"/>
      <c r="PH282" s="31"/>
      <c r="PI282" s="31"/>
      <c r="PJ282" s="31"/>
      <c r="PK282" s="31"/>
      <c r="PL282" s="31"/>
      <c r="PM282" s="31"/>
      <c r="PN282" s="31"/>
      <c r="PO282" s="31"/>
      <c r="PP282" s="31"/>
      <c r="PQ282" s="31"/>
      <c r="PR282" s="31"/>
      <c r="PS282" s="31"/>
      <c r="PT282" s="31"/>
      <c r="PU282" s="31"/>
      <c r="PV282" s="31"/>
      <c r="PW282" s="31"/>
      <c r="PX282" s="31"/>
      <c r="PY282" s="31"/>
      <c r="PZ282" s="31"/>
      <c r="QA282" s="31"/>
      <c r="QB282" s="31"/>
      <c r="QC282" s="31"/>
      <c r="QD282" s="31"/>
      <c r="QE282" s="31"/>
      <c r="QF282" s="31"/>
      <c r="QG282" s="31"/>
      <c r="QH282" s="31"/>
      <c r="QI282" s="31"/>
      <c r="QJ282" s="31"/>
      <c r="QK282" s="31"/>
      <c r="QL282" s="31"/>
      <c r="QM282" s="31"/>
      <c r="QN282" s="31"/>
      <c r="QO282" s="31"/>
      <c r="QP282" s="31"/>
      <c r="QQ282" s="31"/>
      <c r="QR282" s="31"/>
      <c r="QS282" s="31"/>
      <c r="QT282" s="31"/>
      <c r="QU282" s="31"/>
      <c r="QV282" s="31"/>
      <c r="QW282" s="31"/>
      <c r="QX282" s="31"/>
      <c r="QY282" s="31"/>
    </row>
    <row r="283" spans="1:467" x14ac:dyDescent="0.2">
      <c r="A283" s="79" t="s">
        <v>6</v>
      </c>
      <c r="B283" s="103" t="s">
        <v>67</v>
      </c>
      <c r="C283" s="103"/>
      <c r="D283" s="103"/>
      <c r="E283" s="47" t="s">
        <v>127</v>
      </c>
      <c r="F283" s="48" t="str">
        <f t="shared" si="159"/>
        <v xml:space="preserve"> </v>
      </c>
      <c r="G283" s="48" t="str">
        <f t="shared" si="124"/>
        <v xml:space="preserve"> </v>
      </c>
      <c r="H283" s="48" t="str">
        <f t="shared" si="160"/>
        <v xml:space="preserve"> </v>
      </c>
      <c r="I283" s="48" t="str">
        <f t="shared" si="161"/>
        <v xml:space="preserve"> </v>
      </c>
      <c r="J283" s="48" t="str">
        <f t="shared" si="162"/>
        <v xml:space="preserve"> </v>
      </c>
      <c r="K283" s="48" t="str">
        <f t="shared" si="163"/>
        <v xml:space="preserve"> </v>
      </c>
      <c r="L283" s="48">
        <f t="shared" si="164"/>
        <v>1.2083333333333333E-2</v>
      </c>
      <c r="M283" s="48" t="str">
        <f t="shared" si="165"/>
        <v xml:space="preserve"> </v>
      </c>
      <c r="N283" s="48" t="str">
        <f t="shared" si="166"/>
        <v xml:space="preserve"> </v>
      </c>
      <c r="O283" s="48" t="str">
        <f t="shared" si="167"/>
        <v xml:space="preserve"> </v>
      </c>
      <c r="P283" s="48" t="str">
        <f t="shared" si="168"/>
        <v xml:space="preserve"> </v>
      </c>
      <c r="Q283" s="48" t="str">
        <f t="shared" si="169"/>
        <v xml:space="preserve"> </v>
      </c>
      <c r="R283" s="48">
        <f t="shared" si="170"/>
        <v>1.173900462962963E-2</v>
      </c>
      <c r="S283" s="48" t="str">
        <f t="shared" si="171"/>
        <v xml:space="preserve"> </v>
      </c>
      <c r="T283" s="48" t="str">
        <f t="shared" si="172"/>
        <v xml:space="preserve"> </v>
      </c>
      <c r="U283" s="48" t="str">
        <f t="shared" si="173"/>
        <v xml:space="preserve"> </v>
      </c>
      <c r="V283" s="48" t="str">
        <f t="shared" si="174"/>
        <v xml:space="preserve"> </v>
      </c>
      <c r="W283" s="48" t="str">
        <f t="shared" si="234"/>
        <v xml:space="preserve"> </v>
      </c>
      <c r="X283" s="92">
        <f t="shared" si="213"/>
        <v>1.1574074074074075E-2</v>
      </c>
      <c r="Y283" s="81">
        <f t="shared" si="235"/>
        <v>5</v>
      </c>
      <c r="Z283" s="98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>
        <v>1.2083333333333333E-2</v>
      </c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  <c r="IW283" s="31"/>
      <c r="IX283" s="31"/>
      <c r="IY283" s="31"/>
      <c r="IZ283" s="31"/>
      <c r="JA283" s="31"/>
      <c r="JB283" s="31"/>
      <c r="JC283" s="31"/>
      <c r="JD283" s="31"/>
      <c r="JE283" s="31"/>
      <c r="JF283" s="31"/>
      <c r="JG283" s="31"/>
      <c r="JH283" s="31"/>
      <c r="JI283" s="31"/>
      <c r="JJ283" s="31"/>
      <c r="JK283" s="31"/>
      <c r="JL283" s="31"/>
      <c r="JM283" s="31"/>
      <c r="JN283" s="31"/>
      <c r="JO283" s="31"/>
      <c r="JP283" s="31"/>
      <c r="JQ283" s="31"/>
      <c r="JR283" s="31"/>
      <c r="JS283" s="31"/>
      <c r="JT283" s="31"/>
      <c r="JU283" s="31"/>
      <c r="JV283" s="31"/>
      <c r="JW283" s="31"/>
      <c r="JX283" s="31"/>
      <c r="JY283" s="31"/>
      <c r="JZ283" s="31"/>
      <c r="KA283" s="31"/>
      <c r="KB283" s="31"/>
      <c r="KC283" s="31"/>
      <c r="KD283" s="31"/>
      <c r="KE283" s="31"/>
      <c r="KF283" s="31"/>
      <c r="KG283" s="31"/>
      <c r="KH283" s="31"/>
      <c r="KI283" s="31"/>
      <c r="KJ283" s="31"/>
      <c r="KK283" s="31"/>
      <c r="KL283" s="31"/>
      <c r="KM283" s="31"/>
      <c r="KN283" s="31"/>
      <c r="KO283" s="31"/>
      <c r="KP283" s="31"/>
      <c r="KQ283" s="31"/>
      <c r="KR283" s="31"/>
      <c r="KS283" s="31"/>
      <c r="KT283" s="31"/>
      <c r="KU283" s="31"/>
      <c r="KV283" s="31"/>
      <c r="KW283" s="31"/>
      <c r="KX283" s="31"/>
      <c r="KY283" s="31">
        <v>1.1574074074074075E-2</v>
      </c>
      <c r="KZ283" s="31">
        <v>1.1921296296296298E-2</v>
      </c>
      <c r="LA283" s="31"/>
      <c r="LB283" s="31">
        <v>1.1770833333333333E-2</v>
      </c>
      <c r="LC283" s="31"/>
      <c r="LD283" s="31">
        <v>1.1689814814814814E-2</v>
      </c>
      <c r="LE283" s="31"/>
      <c r="LF283" s="31"/>
      <c r="LG283" s="31"/>
      <c r="LH283" s="31"/>
      <c r="LI283" s="31"/>
      <c r="LJ283" s="31"/>
      <c r="LK283" s="31"/>
      <c r="LL283" s="31"/>
      <c r="LM283" s="31"/>
      <c r="LN283" s="31"/>
      <c r="LO283" s="31"/>
      <c r="LP283" s="31"/>
      <c r="LQ283" s="31"/>
      <c r="LR283" s="31"/>
      <c r="LS283" s="31"/>
      <c r="LT283" s="31"/>
      <c r="LU283" s="31"/>
      <c r="LV283" s="31"/>
      <c r="LW283" s="31"/>
      <c r="LX283" s="31"/>
      <c r="LY283" s="31"/>
      <c r="LZ283" s="31"/>
      <c r="MA283" s="31"/>
      <c r="MB283" s="31"/>
      <c r="MC283" s="31"/>
      <c r="MD283" s="31"/>
      <c r="ME283" s="31"/>
      <c r="MF283" s="31"/>
      <c r="MG283" s="31"/>
      <c r="MH283" s="31"/>
      <c r="MI283" s="31"/>
      <c r="MJ283" s="31"/>
      <c r="MK283" s="31"/>
      <c r="ML283" s="31"/>
      <c r="MM283" s="31"/>
      <c r="MN283" s="31"/>
      <c r="MO283" s="31"/>
      <c r="MP283" s="31"/>
      <c r="MQ283" s="31"/>
      <c r="MR283" s="31"/>
      <c r="MS283" s="31"/>
      <c r="MT283" s="31"/>
      <c r="MU283" s="31"/>
      <c r="MV283" s="31"/>
      <c r="MW283" s="31"/>
      <c r="MX283" s="31"/>
      <c r="MY283" s="31"/>
      <c r="MZ283" s="31"/>
      <c r="NA283" s="31"/>
      <c r="NB283" s="31"/>
      <c r="NC283" s="31"/>
      <c r="ND283" s="31"/>
      <c r="NE283" s="31"/>
      <c r="NF283" s="31"/>
      <c r="NG283" s="31"/>
      <c r="NH283" s="31"/>
      <c r="NI283" s="31"/>
      <c r="NJ283" s="31"/>
      <c r="NK283" s="31"/>
      <c r="NL283" s="31"/>
      <c r="NM283" s="31"/>
      <c r="NN283" s="31"/>
      <c r="NO283" s="31"/>
      <c r="NP283" s="31"/>
      <c r="NQ283" s="31"/>
      <c r="NR283" s="31"/>
      <c r="NS283" s="31"/>
      <c r="NT283" s="31"/>
      <c r="NU283" s="31"/>
      <c r="NV283" s="31"/>
      <c r="NW283" s="31"/>
      <c r="NX283" s="31"/>
      <c r="NY283" s="31"/>
      <c r="NZ283" s="31"/>
      <c r="OA283" s="31"/>
      <c r="OB283" s="31"/>
      <c r="OC283" s="31"/>
      <c r="OD283" s="31"/>
      <c r="OE283" s="31"/>
      <c r="OF283" s="31"/>
      <c r="OG283" s="31"/>
      <c r="OH283" s="31"/>
      <c r="OI283" s="31"/>
      <c r="OJ283" s="31"/>
      <c r="OK283" s="31"/>
      <c r="OL283" s="31"/>
      <c r="OM283" s="31"/>
      <c r="ON283" s="31"/>
      <c r="OO283" s="31"/>
      <c r="OP283" s="31"/>
      <c r="OQ283" s="31"/>
      <c r="OR283" s="31"/>
      <c r="OS283" s="31"/>
      <c r="OT283" s="31"/>
      <c r="OU283" s="31"/>
      <c r="OV283" s="31"/>
      <c r="OW283" s="31"/>
      <c r="OX283" s="31"/>
      <c r="OY283" s="31"/>
      <c r="OZ283" s="31"/>
      <c r="PA283" s="31"/>
      <c r="PB283" s="31"/>
      <c r="PC283" s="31"/>
      <c r="PD283" s="31"/>
      <c r="PE283" s="31"/>
      <c r="PF283" s="31"/>
      <c r="PG283" s="31"/>
      <c r="PH283" s="31"/>
      <c r="PI283" s="31"/>
      <c r="PJ283" s="31"/>
      <c r="PK283" s="31"/>
      <c r="PL283" s="31"/>
      <c r="PM283" s="31"/>
      <c r="PN283" s="31"/>
      <c r="PO283" s="31"/>
      <c r="PP283" s="31"/>
      <c r="PQ283" s="31"/>
      <c r="PR283" s="31"/>
      <c r="PS283" s="31"/>
      <c r="PT283" s="31"/>
      <c r="PU283" s="31"/>
      <c r="PV283" s="31"/>
      <c r="PW283" s="31"/>
      <c r="PX283" s="31"/>
      <c r="PY283" s="31"/>
      <c r="PZ283" s="31"/>
      <c r="QA283" s="31"/>
      <c r="QB283" s="31"/>
      <c r="QC283" s="31"/>
      <c r="QD283" s="31"/>
      <c r="QE283" s="31"/>
      <c r="QF283" s="31"/>
      <c r="QG283" s="31"/>
      <c r="QH283" s="31"/>
      <c r="QI283" s="31"/>
      <c r="QJ283" s="31"/>
      <c r="QK283" s="31"/>
      <c r="QL283" s="31"/>
      <c r="QM283" s="31"/>
      <c r="QN283" s="31"/>
      <c r="QO283" s="31"/>
      <c r="QP283" s="31"/>
      <c r="QQ283" s="31"/>
      <c r="QR283" s="31"/>
      <c r="QS283" s="31"/>
      <c r="QT283" s="31"/>
      <c r="QU283" s="31"/>
      <c r="QV283" s="31"/>
      <c r="QW283" s="31"/>
      <c r="QX283" s="31"/>
      <c r="QY283" s="31"/>
    </row>
    <row r="284" spans="1:467" x14ac:dyDescent="0.2">
      <c r="A284" s="79" t="s">
        <v>6</v>
      </c>
      <c r="B284" s="103" t="s">
        <v>137</v>
      </c>
      <c r="C284" s="103"/>
      <c r="D284" s="103"/>
      <c r="E284" s="47" t="s">
        <v>127</v>
      </c>
      <c r="F284" s="48" t="str">
        <f t="shared" si="159"/>
        <v xml:space="preserve"> </v>
      </c>
      <c r="G284" s="48" t="str">
        <f t="shared" si="124"/>
        <v xml:space="preserve"> </v>
      </c>
      <c r="H284" s="48" t="str">
        <f t="shared" si="160"/>
        <v xml:space="preserve"> </v>
      </c>
      <c r="I284" s="48" t="str">
        <f t="shared" si="161"/>
        <v xml:space="preserve"> </v>
      </c>
      <c r="J284" s="48" t="str">
        <f t="shared" si="162"/>
        <v xml:space="preserve"> </v>
      </c>
      <c r="K284" s="48" t="str">
        <f t="shared" si="163"/>
        <v xml:space="preserve"> </v>
      </c>
      <c r="L284" s="48" t="str">
        <f t="shared" si="164"/>
        <v xml:space="preserve"> </v>
      </c>
      <c r="M284" s="48">
        <f t="shared" si="165"/>
        <v>1.2453703703703703E-2</v>
      </c>
      <c r="N284" s="48">
        <f t="shared" si="166"/>
        <v>1.2453703703703703E-2</v>
      </c>
      <c r="O284" s="48" t="str">
        <f t="shared" si="167"/>
        <v xml:space="preserve"> </v>
      </c>
      <c r="P284" s="48" t="str">
        <f t="shared" si="168"/>
        <v xml:space="preserve"> </v>
      </c>
      <c r="Q284" s="48" t="str">
        <f t="shared" si="169"/>
        <v xml:space="preserve"> </v>
      </c>
      <c r="R284" s="48" t="str">
        <f t="shared" si="170"/>
        <v xml:space="preserve"> </v>
      </c>
      <c r="S284" s="48" t="str">
        <f t="shared" si="171"/>
        <v xml:space="preserve"> </v>
      </c>
      <c r="T284" s="48" t="str">
        <f t="shared" si="172"/>
        <v xml:space="preserve"> </v>
      </c>
      <c r="U284" s="48" t="str">
        <f t="shared" si="173"/>
        <v xml:space="preserve"> </v>
      </c>
      <c r="V284" s="48" t="str">
        <f t="shared" si="174"/>
        <v xml:space="preserve"> </v>
      </c>
      <c r="W284" s="48" t="str">
        <f t="shared" si="234"/>
        <v xml:space="preserve"> </v>
      </c>
      <c r="X284" s="92">
        <f t="shared" si="213"/>
        <v>1.1793981481481482E-2</v>
      </c>
      <c r="Y284" s="81">
        <f t="shared" si="235"/>
        <v>3</v>
      </c>
      <c r="Z284" s="98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>
        <v>1.2453703703703703E-2</v>
      </c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>
        <v>1.1793981481481482E-2</v>
      </c>
      <c r="GK284" s="31"/>
      <c r="GL284" s="31"/>
      <c r="GM284" s="31"/>
      <c r="GN284" s="31"/>
      <c r="GO284" s="31"/>
      <c r="GP284" s="31"/>
      <c r="GQ284" s="31"/>
      <c r="GR284" s="31">
        <v>1.3113425925925926E-2</v>
      </c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  <c r="IU284" s="31"/>
      <c r="IV284" s="31"/>
      <c r="IW284" s="31"/>
      <c r="IX284" s="31"/>
      <c r="IY284" s="31"/>
      <c r="IZ284" s="31"/>
      <c r="JA284" s="31"/>
      <c r="JB284" s="31"/>
      <c r="JC284" s="31"/>
      <c r="JD284" s="31"/>
      <c r="JE284" s="31"/>
      <c r="JF284" s="31"/>
      <c r="JG284" s="31"/>
      <c r="JH284" s="31"/>
      <c r="JI284" s="31"/>
      <c r="JJ284" s="31"/>
      <c r="JK284" s="31"/>
      <c r="JL284" s="31"/>
      <c r="JM284" s="31"/>
      <c r="JN284" s="31"/>
      <c r="JO284" s="31"/>
      <c r="JP284" s="31"/>
      <c r="JQ284" s="31"/>
      <c r="JR284" s="31"/>
      <c r="JS284" s="31"/>
      <c r="JT284" s="31"/>
      <c r="JU284" s="31"/>
      <c r="JV284" s="31"/>
      <c r="JW284" s="31"/>
      <c r="JX284" s="31"/>
      <c r="JY284" s="31"/>
      <c r="JZ284" s="31"/>
      <c r="KA284" s="31"/>
      <c r="KB284" s="31"/>
      <c r="KC284" s="31"/>
      <c r="KD284" s="31"/>
      <c r="KE284" s="31"/>
      <c r="KF284" s="31"/>
      <c r="KG284" s="31"/>
      <c r="KH284" s="31"/>
      <c r="KI284" s="31"/>
      <c r="KJ284" s="31"/>
      <c r="KK284" s="31"/>
      <c r="KL284" s="31"/>
      <c r="KM284" s="31"/>
      <c r="KN284" s="31"/>
      <c r="KO284" s="31"/>
      <c r="KP284" s="31"/>
      <c r="KQ284" s="31"/>
      <c r="KR284" s="31"/>
      <c r="KS284" s="31"/>
      <c r="KT284" s="31"/>
      <c r="KU284" s="31"/>
      <c r="KV284" s="31"/>
      <c r="KW284" s="31"/>
      <c r="KX284" s="31"/>
      <c r="KY284" s="31"/>
      <c r="KZ284" s="31"/>
      <c r="LA284" s="31"/>
      <c r="LB284" s="31"/>
      <c r="LC284" s="31"/>
      <c r="LD284" s="31"/>
      <c r="LE284" s="31"/>
      <c r="LF284" s="31"/>
      <c r="LG284" s="31"/>
      <c r="LH284" s="31"/>
      <c r="LI284" s="31"/>
      <c r="LJ284" s="31"/>
      <c r="LK284" s="31"/>
      <c r="LL284" s="31"/>
      <c r="LM284" s="31"/>
      <c r="LN284" s="31"/>
      <c r="LO284" s="31"/>
      <c r="LP284" s="31"/>
      <c r="LQ284" s="31"/>
      <c r="LR284" s="31"/>
      <c r="LS284" s="31"/>
      <c r="LT284" s="31"/>
      <c r="LU284" s="31"/>
      <c r="LV284" s="31"/>
      <c r="LW284" s="31"/>
      <c r="LX284" s="31"/>
      <c r="LY284" s="31"/>
      <c r="LZ284" s="31"/>
      <c r="MA284" s="31"/>
      <c r="MB284" s="31"/>
      <c r="MC284" s="31"/>
      <c r="MD284" s="31"/>
      <c r="ME284" s="31"/>
      <c r="MF284" s="31"/>
      <c r="MG284" s="31"/>
      <c r="MH284" s="31"/>
      <c r="MI284" s="31"/>
      <c r="MJ284" s="31"/>
      <c r="MK284" s="31"/>
      <c r="ML284" s="31"/>
      <c r="MM284" s="31"/>
      <c r="MN284" s="31"/>
      <c r="MO284" s="31"/>
      <c r="MP284" s="31"/>
      <c r="MQ284" s="31"/>
      <c r="MR284" s="31"/>
      <c r="MS284" s="31"/>
      <c r="MT284" s="31"/>
      <c r="MU284" s="31"/>
      <c r="MV284" s="31"/>
      <c r="MW284" s="31"/>
      <c r="MX284" s="31"/>
      <c r="MY284" s="31"/>
      <c r="MZ284" s="31"/>
      <c r="NA284" s="31"/>
      <c r="NB284" s="31"/>
      <c r="NC284" s="31"/>
      <c r="ND284" s="31"/>
      <c r="NE284" s="31"/>
      <c r="NF284" s="31"/>
      <c r="NG284" s="31"/>
      <c r="NH284" s="31"/>
      <c r="NI284" s="31"/>
      <c r="NJ284" s="31"/>
      <c r="NK284" s="31"/>
      <c r="NL284" s="31"/>
      <c r="NM284" s="31"/>
      <c r="NN284" s="31"/>
      <c r="NO284" s="31"/>
      <c r="NP284" s="31"/>
      <c r="NQ284" s="31"/>
      <c r="NR284" s="31"/>
      <c r="NS284" s="31"/>
      <c r="NT284" s="31"/>
      <c r="NU284" s="31"/>
      <c r="NV284" s="31"/>
      <c r="NW284" s="31"/>
      <c r="NX284" s="31"/>
      <c r="NY284" s="31"/>
      <c r="NZ284" s="31"/>
      <c r="OA284" s="31"/>
      <c r="OB284" s="31"/>
      <c r="OC284" s="31"/>
      <c r="OD284" s="31"/>
      <c r="OE284" s="31"/>
      <c r="OF284" s="31"/>
      <c r="OG284" s="31"/>
      <c r="OH284" s="31"/>
      <c r="OI284" s="31"/>
      <c r="OJ284" s="31"/>
      <c r="OK284" s="31"/>
      <c r="OL284" s="31"/>
      <c r="OM284" s="31"/>
      <c r="ON284" s="31"/>
      <c r="OO284" s="31"/>
      <c r="OP284" s="31"/>
      <c r="OQ284" s="31"/>
      <c r="OR284" s="31"/>
      <c r="OS284" s="31"/>
      <c r="OT284" s="31"/>
      <c r="OU284" s="31"/>
      <c r="OV284" s="31"/>
      <c r="OW284" s="31"/>
      <c r="OX284" s="31"/>
      <c r="OY284" s="31"/>
      <c r="OZ284" s="31"/>
      <c r="PA284" s="31"/>
      <c r="PB284" s="31"/>
      <c r="PC284" s="31"/>
      <c r="PD284" s="31"/>
      <c r="PE284" s="31"/>
      <c r="PF284" s="31"/>
      <c r="PG284" s="31"/>
      <c r="PH284" s="31"/>
      <c r="PI284" s="31"/>
      <c r="PJ284" s="31"/>
      <c r="PK284" s="31"/>
      <c r="PL284" s="31"/>
      <c r="PM284" s="31"/>
      <c r="PN284" s="31"/>
      <c r="PO284" s="31"/>
      <c r="PP284" s="31"/>
      <c r="PQ284" s="31"/>
      <c r="PR284" s="31"/>
      <c r="PS284" s="31"/>
      <c r="PT284" s="31"/>
      <c r="PU284" s="31"/>
      <c r="PV284" s="31"/>
      <c r="PW284" s="31"/>
      <c r="PX284" s="31"/>
      <c r="PY284" s="31"/>
      <c r="PZ284" s="31"/>
      <c r="QA284" s="31"/>
      <c r="QB284" s="31"/>
      <c r="QC284" s="31"/>
      <c r="QD284" s="31"/>
      <c r="QE284" s="31"/>
      <c r="QF284" s="31"/>
      <c r="QG284" s="31"/>
      <c r="QH284" s="31"/>
      <c r="QI284" s="31"/>
      <c r="QJ284" s="31"/>
      <c r="QK284" s="31"/>
      <c r="QL284" s="31"/>
      <c r="QM284" s="31"/>
      <c r="QN284" s="31"/>
      <c r="QO284" s="31"/>
      <c r="QP284" s="31"/>
      <c r="QQ284" s="31"/>
      <c r="QR284" s="31"/>
      <c r="QS284" s="31"/>
      <c r="QT284" s="31"/>
      <c r="QU284" s="31"/>
      <c r="QV284" s="31"/>
      <c r="QW284" s="31"/>
      <c r="QX284" s="31"/>
      <c r="QY284" s="31"/>
    </row>
    <row r="285" spans="1:467" x14ac:dyDescent="0.2">
      <c r="A285" s="79" t="s">
        <v>91</v>
      </c>
      <c r="B285" s="103" t="s">
        <v>135</v>
      </c>
      <c r="C285" s="103"/>
      <c r="D285" s="103"/>
      <c r="E285" s="47" t="s">
        <v>127</v>
      </c>
      <c r="F285" s="48" t="str">
        <f t="shared" si="159"/>
        <v xml:space="preserve"> </v>
      </c>
      <c r="G285" s="48" t="str">
        <f t="shared" si="124"/>
        <v xml:space="preserve"> </v>
      </c>
      <c r="H285" s="48" t="str">
        <f t="shared" si="160"/>
        <v xml:space="preserve"> </v>
      </c>
      <c r="I285" s="48" t="str">
        <f t="shared" si="161"/>
        <v xml:space="preserve"> </v>
      </c>
      <c r="J285" s="48" t="str">
        <f t="shared" si="162"/>
        <v xml:space="preserve"> </v>
      </c>
      <c r="K285" s="48" t="str">
        <f t="shared" si="163"/>
        <v xml:space="preserve"> </v>
      </c>
      <c r="L285" s="48">
        <f t="shared" si="164"/>
        <v>1.1967592592592592E-2</v>
      </c>
      <c r="M285" s="48" t="str">
        <f t="shared" si="165"/>
        <v xml:space="preserve"> </v>
      </c>
      <c r="N285" s="48" t="str">
        <f t="shared" si="166"/>
        <v xml:space="preserve"> </v>
      </c>
      <c r="O285" s="48" t="str">
        <f t="shared" si="167"/>
        <v xml:space="preserve"> </v>
      </c>
      <c r="P285" s="48" t="str">
        <f t="shared" si="168"/>
        <v xml:space="preserve"> </v>
      </c>
      <c r="Q285" s="48" t="str">
        <f t="shared" si="169"/>
        <v xml:space="preserve"> </v>
      </c>
      <c r="R285" s="48" t="str">
        <f t="shared" si="170"/>
        <v xml:space="preserve"> </v>
      </c>
      <c r="S285" s="48" t="str">
        <f t="shared" si="171"/>
        <v xml:space="preserve"> </v>
      </c>
      <c r="T285" s="48" t="str">
        <f t="shared" si="172"/>
        <v xml:space="preserve"> </v>
      </c>
      <c r="U285" s="48" t="str">
        <f t="shared" si="173"/>
        <v xml:space="preserve"> </v>
      </c>
      <c r="V285" s="48" t="str">
        <f t="shared" si="174"/>
        <v xml:space="preserve"> </v>
      </c>
      <c r="W285" s="48" t="str">
        <f t="shared" si="234"/>
        <v xml:space="preserve"> </v>
      </c>
      <c r="X285" s="92">
        <f t="shared" si="213"/>
        <v>1.1967592592592592E-2</v>
      </c>
      <c r="Y285" s="81">
        <f t="shared" si="235"/>
        <v>1</v>
      </c>
      <c r="Z285" s="98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>
        <v>1.1967592592592592E-2</v>
      </c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  <c r="IU285" s="31"/>
      <c r="IV285" s="31"/>
      <c r="IW285" s="31"/>
      <c r="IX285" s="31"/>
      <c r="IY285" s="31"/>
      <c r="IZ285" s="31"/>
      <c r="JA285" s="31"/>
      <c r="JB285" s="31"/>
      <c r="JC285" s="31"/>
      <c r="JD285" s="31"/>
      <c r="JE285" s="31"/>
      <c r="JF285" s="31"/>
      <c r="JG285" s="31"/>
      <c r="JH285" s="31"/>
      <c r="JI285" s="31"/>
      <c r="JJ285" s="31"/>
      <c r="JK285" s="31"/>
      <c r="JL285" s="31"/>
      <c r="JM285" s="31"/>
      <c r="JN285" s="31"/>
      <c r="JO285" s="31"/>
      <c r="JP285" s="31"/>
      <c r="JQ285" s="31"/>
      <c r="JR285" s="31"/>
      <c r="JS285" s="31"/>
      <c r="JT285" s="31"/>
      <c r="JU285" s="31"/>
      <c r="JV285" s="31"/>
      <c r="JW285" s="31"/>
      <c r="JX285" s="31"/>
      <c r="JY285" s="31"/>
      <c r="JZ285" s="31"/>
      <c r="KA285" s="31"/>
      <c r="KB285" s="31"/>
      <c r="KC285" s="31"/>
      <c r="KD285" s="31"/>
      <c r="KE285" s="31"/>
      <c r="KF285" s="31"/>
      <c r="KG285" s="31"/>
      <c r="KH285" s="31"/>
      <c r="KI285" s="31"/>
      <c r="KJ285" s="31"/>
      <c r="KK285" s="31"/>
      <c r="KL285" s="31"/>
      <c r="KM285" s="31"/>
      <c r="KN285" s="31"/>
      <c r="KO285" s="31"/>
      <c r="KP285" s="31"/>
      <c r="KQ285" s="31"/>
      <c r="KR285" s="31"/>
      <c r="KS285" s="31"/>
      <c r="KT285" s="31"/>
      <c r="KU285" s="31"/>
      <c r="KV285" s="31"/>
      <c r="KW285" s="31"/>
      <c r="KX285" s="31"/>
      <c r="KY285" s="31"/>
      <c r="KZ285" s="31"/>
      <c r="LA285" s="31"/>
      <c r="LB285" s="31"/>
      <c r="LC285" s="31"/>
      <c r="LD285" s="31"/>
      <c r="LE285" s="31"/>
      <c r="LF285" s="31"/>
      <c r="LG285" s="31"/>
      <c r="LH285" s="31"/>
      <c r="LI285" s="31"/>
      <c r="LJ285" s="31"/>
      <c r="LK285" s="31"/>
      <c r="LL285" s="31"/>
      <c r="LM285" s="31"/>
      <c r="LN285" s="31"/>
      <c r="LO285" s="31"/>
      <c r="LP285" s="31"/>
      <c r="LQ285" s="31"/>
      <c r="LR285" s="31"/>
      <c r="LS285" s="31"/>
      <c r="LT285" s="31"/>
      <c r="LU285" s="31"/>
      <c r="LV285" s="31"/>
      <c r="LW285" s="31"/>
      <c r="LX285" s="31"/>
      <c r="LY285" s="31"/>
      <c r="LZ285" s="31"/>
      <c r="MA285" s="31"/>
      <c r="MB285" s="31"/>
      <c r="MC285" s="31"/>
      <c r="MD285" s="31"/>
      <c r="ME285" s="31"/>
      <c r="MF285" s="31"/>
      <c r="MG285" s="31"/>
      <c r="MH285" s="31"/>
      <c r="MI285" s="31"/>
      <c r="MJ285" s="31"/>
      <c r="MK285" s="31"/>
      <c r="ML285" s="31"/>
      <c r="MM285" s="31"/>
      <c r="MN285" s="31"/>
      <c r="MO285" s="31"/>
      <c r="MP285" s="31"/>
      <c r="MQ285" s="31"/>
      <c r="MR285" s="31"/>
      <c r="MS285" s="31"/>
      <c r="MT285" s="31"/>
      <c r="MU285" s="31"/>
      <c r="MV285" s="31"/>
      <c r="MW285" s="31"/>
      <c r="MX285" s="31"/>
      <c r="MY285" s="31"/>
      <c r="MZ285" s="31"/>
      <c r="NA285" s="31"/>
      <c r="NB285" s="31"/>
      <c r="NC285" s="31"/>
      <c r="ND285" s="31"/>
      <c r="NE285" s="31"/>
      <c r="NF285" s="31"/>
      <c r="NG285" s="31"/>
      <c r="NH285" s="31"/>
      <c r="NI285" s="31"/>
      <c r="NJ285" s="31"/>
      <c r="NK285" s="31"/>
      <c r="NL285" s="31"/>
      <c r="NM285" s="31"/>
      <c r="NN285" s="31"/>
      <c r="NO285" s="31"/>
      <c r="NP285" s="31"/>
      <c r="NQ285" s="31"/>
      <c r="NR285" s="31"/>
      <c r="NS285" s="31"/>
      <c r="NT285" s="31"/>
      <c r="NU285" s="31"/>
      <c r="NV285" s="31"/>
      <c r="NW285" s="31"/>
      <c r="NX285" s="31"/>
      <c r="NY285" s="31"/>
      <c r="NZ285" s="31"/>
      <c r="OA285" s="31"/>
      <c r="OB285" s="31"/>
      <c r="OC285" s="31"/>
      <c r="OD285" s="31"/>
      <c r="OE285" s="31"/>
      <c r="OF285" s="31"/>
      <c r="OG285" s="31"/>
      <c r="OH285" s="31"/>
      <c r="OI285" s="31"/>
      <c r="OJ285" s="31"/>
      <c r="OK285" s="31"/>
      <c r="OL285" s="31"/>
      <c r="OM285" s="31"/>
      <c r="ON285" s="31"/>
      <c r="OO285" s="31"/>
      <c r="OP285" s="31"/>
      <c r="OQ285" s="31"/>
      <c r="OR285" s="31"/>
      <c r="OS285" s="31"/>
      <c r="OT285" s="31"/>
      <c r="OU285" s="31"/>
      <c r="OV285" s="31"/>
      <c r="OW285" s="31"/>
      <c r="OX285" s="31"/>
      <c r="OY285" s="31"/>
      <c r="OZ285" s="31"/>
      <c r="PA285" s="31"/>
      <c r="PB285" s="31"/>
      <c r="PC285" s="31"/>
      <c r="PD285" s="31"/>
      <c r="PE285" s="31"/>
      <c r="PF285" s="31"/>
      <c r="PG285" s="31"/>
      <c r="PH285" s="31"/>
      <c r="PI285" s="31"/>
      <c r="PJ285" s="31"/>
      <c r="PK285" s="31"/>
      <c r="PL285" s="31"/>
      <c r="PM285" s="31"/>
      <c r="PN285" s="31"/>
      <c r="PO285" s="31"/>
      <c r="PP285" s="31"/>
      <c r="PQ285" s="31"/>
      <c r="PR285" s="31"/>
      <c r="PS285" s="31"/>
      <c r="PT285" s="31"/>
      <c r="PU285" s="31"/>
      <c r="PV285" s="31"/>
      <c r="PW285" s="31"/>
      <c r="PX285" s="31"/>
      <c r="PY285" s="31"/>
      <c r="PZ285" s="31"/>
      <c r="QA285" s="31"/>
      <c r="QB285" s="31"/>
      <c r="QC285" s="31"/>
      <c r="QD285" s="31"/>
      <c r="QE285" s="31"/>
      <c r="QF285" s="31"/>
      <c r="QG285" s="31"/>
      <c r="QH285" s="31"/>
      <c r="QI285" s="31"/>
      <c r="QJ285" s="31"/>
      <c r="QK285" s="31"/>
      <c r="QL285" s="31"/>
      <c r="QM285" s="31"/>
      <c r="QN285" s="31"/>
      <c r="QO285" s="31"/>
      <c r="QP285" s="31"/>
      <c r="QQ285" s="31"/>
      <c r="QR285" s="31"/>
      <c r="QS285" s="31"/>
      <c r="QT285" s="31"/>
      <c r="QU285" s="31"/>
      <c r="QV285" s="31"/>
      <c r="QW285" s="31"/>
      <c r="QX285" s="31"/>
      <c r="QY285" s="31"/>
    </row>
    <row r="286" spans="1:467" x14ac:dyDescent="0.2">
      <c r="A286" s="79" t="s">
        <v>59</v>
      </c>
      <c r="B286" s="103" t="s">
        <v>114</v>
      </c>
      <c r="C286" s="103"/>
      <c r="D286" s="103"/>
      <c r="E286" s="47" t="s">
        <v>127</v>
      </c>
      <c r="F286" s="48" t="str">
        <f t="shared" si="159"/>
        <v xml:space="preserve"> </v>
      </c>
      <c r="G286" s="48" t="str">
        <f t="shared" si="124"/>
        <v xml:space="preserve"> </v>
      </c>
      <c r="H286" s="48" t="str">
        <f t="shared" si="160"/>
        <v xml:space="preserve"> </v>
      </c>
      <c r="I286" s="48" t="str">
        <f t="shared" si="161"/>
        <v xml:space="preserve"> </v>
      </c>
      <c r="J286" s="48" t="str">
        <f t="shared" si="162"/>
        <v xml:space="preserve"> </v>
      </c>
      <c r="K286" s="48" t="str">
        <f t="shared" si="163"/>
        <v xml:space="preserve"> </v>
      </c>
      <c r="L286" s="48" t="str">
        <f t="shared" si="164"/>
        <v xml:space="preserve"> </v>
      </c>
      <c r="M286" s="48">
        <f t="shared" si="165"/>
        <v>1.2210648148148146E-2</v>
      </c>
      <c r="N286" s="48">
        <f t="shared" si="166"/>
        <v>1.2123842592592592E-2</v>
      </c>
      <c r="O286" s="48" t="str">
        <f t="shared" si="167"/>
        <v xml:space="preserve"> </v>
      </c>
      <c r="P286" s="48" t="str">
        <f t="shared" si="168"/>
        <v xml:space="preserve"> </v>
      </c>
      <c r="Q286" s="48" t="str">
        <f t="shared" si="169"/>
        <v xml:space="preserve"> </v>
      </c>
      <c r="R286" s="48" t="str">
        <f t="shared" si="170"/>
        <v xml:space="preserve"> </v>
      </c>
      <c r="S286" s="48" t="str">
        <f t="shared" si="171"/>
        <v xml:space="preserve"> </v>
      </c>
      <c r="T286" s="48" t="str">
        <f t="shared" si="172"/>
        <v xml:space="preserve"> </v>
      </c>
      <c r="U286" s="48" t="str">
        <f t="shared" si="173"/>
        <v xml:space="preserve"> </v>
      </c>
      <c r="V286" s="48" t="str">
        <f t="shared" si="174"/>
        <v xml:space="preserve"> </v>
      </c>
      <c r="W286" s="48" t="str">
        <f t="shared" si="234"/>
        <v xml:space="preserve"> </v>
      </c>
      <c r="X286" s="92">
        <f t="shared" si="213"/>
        <v>1.1967592592592592E-2</v>
      </c>
      <c r="Y286" s="81">
        <f t="shared" si="235"/>
        <v>5</v>
      </c>
      <c r="Z286" s="98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>
        <v>1.2210648148148146E-2</v>
      </c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>
        <v>1.1979166666666666E-2</v>
      </c>
      <c r="GP286" s="31"/>
      <c r="GQ286" s="31"/>
      <c r="GR286" s="31"/>
      <c r="GS286" s="31"/>
      <c r="GT286" s="31">
        <v>1.2569444444444446E-2</v>
      </c>
      <c r="GU286" s="31"/>
      <c r="GV286" s="31"/>
      <c r="GW286" s="31"/>
      <c r="GX286" s="31"/>
      <c r="GY286" s="31"/>
      <c r="GZ286" s="31"/>
      <c r="HA286" s="31"/>
      <c r="HB286" s="31">
        <v>1.1979166666666666E-2</v>
      </c>
      <c r="HC286" s="31"/>
      <c r="HD286" s="31">
        <v>1.1967592592592592E-2</v>
      </c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  <c r="IW286" s="31"/>
      <c r="IX286" s="31"/>
      <c r="IY286" s="31"/>
      <c r="IZ286" s="31"/>
      <c r="JA286" s="31"/>
      <c r="JB286" s="31"/>
      <c r="JC286" s="31"/>
      <c r="JD286" s="31"/>
      <c r="JE286" s="31"/>
      <c r="JF286" s="31"/>
      <c r="JG286" s="31"/>
      <c r="JH286" s="31"/>
      <c r="JI286" s="31"/>
      <c r="JJ286" s="31"/>
      <c r="JK286" s="31"/>
      <c r="JL286" s="31"/>
      <c r="JM286" s="31"/>
      <c r="JN286" s="31"/>
      <c r="JO286" s="31"/>
      <c r="JP286" s="31"/>
      <c r="JQ286" s="31"/>
      <c r="JR286" s="31"/>
      <c r="JS286" s="31"/>
      <c r="JT286" s="31"/>
      <c r="JU286" s="31"/>
      <c r="JV286" s="31"/>
      <c r="JW286" s="31"/>
      <c r="JX286" s="31"/>
      <c r="JY286" s="31"/>
      <c r="JZ286" s="31"/>
      <c r="KA286" s="31"/>
      <c r="KB286" s="31"/>
      <c r="KC286" s="31"/>
      <c r="KD286" s="31"/>
      <c r="KE286" s="31"/>
      <c r="KF286" s="31"/>
      <c r="KG286" s="31"/>
      <c r="KH286" s="31"/>
      <c r="KI286" s="31"/>
      <c r="KJ286" s="31"/>
      <c r="KK286" s="31"/>
      <c r="KL286" s="31"/>
      <c r="KM286" s="31"/>
      <c r="KN286" s="31"/>
      <c r="KO286" s="31"/>
      <c r="KP286" s="31"/>
      <c r="KQ286" s="31"/>
      <c r="KR286" s="31"/>
      <c r="KS286" s="31"/>
      <c r="KT286" s="31"/>
      <c r="KU286" s="31"/>
      <c r="KV286" s="31"/>
      <c r="KW286" s="31"/>
      <c r="KX286" s="31"/>
      <c r="KY286" s="31"/>
      <c r="KZ286" s="31"/>
      <c r="LA286" s="31"/>
      <c r="LB286" s="31"/>
      <c r="LC286" s="31"/>
      <c r="LD286" s="31"/>
      <c r="LE286" s="31"/>
      <c r="LF286" s="31"/>
      <c r="LG286" s="31"/>
      <c r="LH286" s="31"/>
      <c r="LI286" s="31"/>
      <c r="LJ286" s="31"/>
      <c r="LK286" s="31"/>
      <c r="LL286" s="31"/>
      <c r="LM286" s="31"/>
      <c r="LN286" s="31"/>
      <c r="LO286" s="31"/>
      <c r="LP286" s="31"/>
      <c r="LQ286" s="31"/>
      <c r="LR286" s="31"/>
      <c r="LS286" s="31"/>
      <c r="LT286" s="31"/>
      <c r="LU286" s="31"/>
      <c r="LV286" s="31"/>
      <c r="LW286" s="31"/>
      <c r="LX286" s="31"/>
      <c r="LY286" s="31"/>
      <c r="LZ286" s="31"/>
      <c r="MA286" s="31"/>
      <c r="MB286" s="31"/>
      <c r="MC286" s="31"/>
      <c r="MD286" s="31"/>
      <c r="ME286" s="31"/>
      <c r="MF286" s="31"/>
      <c r="MG286" s="31"/>
      <c r="MH286" s="31"/>
      <c r="MI286" s="31"/>
      <c r="MJ286" s="31"/>
      <c r="MK286" s="31"/>
      <c r="ML286" s="31"/>
      <c r="MM286" s="31"/>
      <c r="MN286" s="31"/>
      <c r="MO286" s="31"/>
      <c r="MP286" s="31"/>
      <c r="MQ286" s="31"/>
      <c r="MR286" s="31"/>
      <c r="MS286" s="31"/>
      <c r="MT286" s="31"/>
      <c r="MU286" s="31"/>
      <c r="MV286" s="31"/>
      <c r="MW286" s="31"/>
      <c r="MX286" s="31"/>
      <c r="MY286" s="31"/>
      <c r="MZ286" s="31"/>
      <c r="NA286" s="31"/>
      <c r="NB286" s="31"/>
      <c r="NC286" s="31"/>
      <c r="ND286" s="31"/>
      <c r="NE286" s="31"/>
      <c r="NF286" s="31"/>
      <c r="NG286" s="31"/>
      <c r="NH286" s="31"/>
      <c r="NI286" s="31"/>
      <c r="NJ286" s="31"/>
      <c r="NK286" s="31"/>
      <c r="NL286" s="31"/>
      <c r="NM286" s="31"/>
      <c r="NN286" s="31"/>
      <c r="NO286" s="31"/>
      <c r="NP286" s="31"/>
      <c r="NQ286" s="31"/>
      <c r="NR286" s="31"/>
      <c r="NS286" s="31"/>
      <c r="NT286" s="31"/>
      <c r="NU286" s="31"/>
      <c r="NV286" s="31"/>
      <c r="NW286" s="31"/>
      <c r="NX286" s="31"/>
      <c r="NY286" s="31"/>
      <c r="NZ286" s="31"/>
      <c r="OA286" s="31"/>
      <c r="OB286" s="31"/>
      <c r="OC286" s="31"/>
      <c r="OD286" s="31"/>
      <c r="OE286" s="31"/>
      <c r="OF286" s="31"/>
      <c r="OG286" s="31"/>
      <c r="OH286" s="31"/>
      <c r="OI286" s="31"/>
      <c r="OJ286" s="31"/>
      <c r="OK286" s="31"/>
      <c r="OL286" s="31"/>
      <c r="OM286" s="31"/>
      <c r="ON286" s="31"/>
      <c r="OO286" s="31"/>
      <c r="OP286" s="31"/>
      <c r="OQ286" s="31"/>
      <c r="OR286" s="31"/>
      <c r="OS286" s="31"/>
      <c r="OT286" s="31"/>
      <c r="OU286" s="31"/>
      <c r="OV286" s="31"/>
      <c r="OW286" s="31"/>
      <c r="OX286" s="31"/>
      <c r="OY286" s="31"/>
      <c r="OZ286" s="31"/>
      <c r="PA286" s="31"/>
      <c r="PB286" s="31"/>
      <c r="PC286" s="31"/>
      <c r="PD286" s="31"/>
      <c r="PE286" s="31"/>
      <c r="PF286" s="31"/>
      <c r="PG286" s="31"/>
      <c r="PH286" s="31"/>
      <c r="PI286" s="31"/>
      <c r="PJ286" s="31"/>
      <c r="PK286" s="31"/>
      <c r="PL286" s="31"/>
      <c r="PM286" s="31"/>
      <c r="PN286" s="31"/>
      <c r="PO286" s="31"/>
      <c r="PP286" s="31"/>
      <c r="PQ286" s="31"/>
      <c r="PR286" s="31"/>
      <c r="PS286" s="31"/>
      <c r="PT286" s="31"/>
      <c r="PU286" s="31"/>
      <c r="PV286" s="31"/>
      <c r="PW286" s="31"/>
      <c r="PX286" s="31"/>
      <c r="PY286" s="31"/>
      <c r="PZ286" s="31"/>
      <c r="QA286" s="31"/>
      <c r="QB286" s="31"/>
      <c r="QC286" s="31"/>
      <c r="QD286" s="31"/>
      <c r="QE286" s="31"/>
      <c r="QF286" s="31"/>
      <c r="QG286" s="31"/>
      <c r="QH286" s="31"/>
      <c r="QI286" s="31"/>
      <c r="QJ286" s="31"/>
      <c r="QK286" s="31"/>
      <c r="QL286" s="31"/>
      <c r="QM286" s="31"/>
      <c r="QN286" s="31"/>
      <c r="QO286" s="31"/>
      <c r="QP286" s="31"/>
      <c r="QQ286" s="31"/>
      <c r="QR286" s="31"/>
      <c r="QS286" s="31"/>
      <c r="QT286" s="31"/>
      <c r="QU286" s="31"/>
      <c r="QV286" s="31"/>
      <c r="QW286" s="31"/>
      <c r="QX286" s="31"/>
      <c r="QY286" s="31"/>
    </row>
    <row r="287" spans="1:467" x14ac:dyDescent="0.2">
      <c r="A287" s="79" t="s">
        <v>51</v>
      </c>
      <c r="B287" s="103" t="s">
        <v>59</v>
      </c>
      <c r="C287" s="103"/>
      <c r="D287" s="103"/>
      <c r="E287" s="47" t="s">
        <v>127</v>
      </c>
      <c r="F287" s="48" t="str">
        <f t="shared" si="159"/>
        <v xml:space="preserve"> </v>
      </c>
      <c r="G287" s="48" t="str">
        <f t="shared" si="124"/>
        <v xml:space="preserve"> </v>
      </c>
      <c r="H287" s="48">
        <f t="shared" si="160"/>
        <v>1.6354166666666666E-2</v>
      </c>
      <c r="I287" s="48" t="str">
        <f t="shared" si="161"/>
        <v xml:space="preserve"> </v>
      </c>
      <c r="J287" s="48" t="str">
        <f t="shared" si="162"/>
        <v xml:space="preserve"> </v>
      </c>
      <c r="K287" s="48" t="str">
        <f t="shared" si="163"/>
        <v xml:space="preserve"> </v>
      </c>
      <c r="L287" s="48" t="str">
        <f t="shared" si="164"/>
        <v xml:space="preserve"> </v>
      </c>
      <c r="M287" s="48" t="str">
        <f t="shared" si="165"/>
        <v xml:space="preserve"> </v>
      </c>
      <c r="N287" s="48">
        <f t="shared" si="166"/>
        <v>1.1990740740740739E-2</v>
      </c>
      <c r="O287" s="48" t="str">
        <f t="shared" si="167"/>
        <v xml:space="preserve"> </v>
      </c>
      <c r="P287" s="48" t="str">
        <f t="shared" si="168"/>
        <v xml:space="preserve"> </v>
      </c>
      <c r="Q287" s="48" t="str">
        <f t="shared" si="169"/>
        <v xml:space="preserve"> </v>
      </c>
      <c r="R287" s="48" t="str">
        <f t="shared" si="170"/>
        <v xml:space="preserve"> </v>
      </c>
      <c r="S287" s="48" t="str">
        <f t="shared" si="171"/>
        <v xml:space="preserve"> </v>
      </c>
      <c r="T287" s="48" t="str">
        <f t="shared" si="172"/>
        <v xml:space="preserve"> </v>
      </c>
      <c r="U287" s="48" t="str">
        <f t="shared" si="173"/>
        <v xml:space="preserve"> </v>
      </c>
      <c r="V287" s="48" t="str">
        <f t="shared" si="174"/>
        <v xml:space="preserve"> </v>
      </c>
      <c r="W287" s="48" t="str">
        <f t="shared" si="234"/>
        <v xml:space="preserve"> </v>
      </c>
      <c r="X287" s="92">
        <f t="shared" si="213"/>
        <v>1.1990740740740739E-2</v>
      </c>
      <c r="Y287" s="81">
        <f t="shared" si="235"/>
        <v>4</v>
      </c>
      <c r="Z287" s="98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>
        <v>1.6875000000000001E-2</v>
      </c>
      <c r="BH287" s="31"/>
      <c r="BI287" s="31"/>
      <c r="BJ287" s="31"/>
      <c r="BK287" s="31"/>
      <c r="BL287" s="31"/>
      <c r="BM287" s="31"/>
      <c r="BN287" s="31"/>
      <c r="BO287" s="31"/>
      <c r="BP287" s="31"/>
      <c r="BQ287" s="31">
        <v>1.6087962962962964E-2</v>
      </c>
      <c r="BR287" s="31"/>
      <c r="BS287" s="31"/>
      <c r="BT287" s="31"/>
      <c r="BU287" s="31"/>
      <c r="BV287" s="31"/>
      <c r="BW287" s="31"/>
      <c r="BX287" s="31"/>
      <c r="BY287" s="31"/>
      <c r="BZ287" s="31">
        <v>1.6099537037037037E-2</v>
      </c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>
        <v>1.1990740740740739E-2</v>
      </c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  <c r="IU287" s="31"/>
      <c r="IV287" s="31"/>
      <c r="IW287" s="31"/>
      <c r="IX287" s="31"/>
      <c r="IY287" s="31"/>
      <c r="IZ287" s="31"/>
      <c r="JA287" s="31"/>
      <c r="JB287" s="31"/>
      <c r="JC287" s="31"/>
      <c r="JD287" s="31"/>
      <c r="JE287" s="31"/>
      <c r="JF287" s="31"/>
      <c r="JG287" s="31"/>
      <c r="JH287" s="31"/>
      <c r="JI287" s="31"/>
      <c r="JJ287" s="31"/>
      <c r="JK287" s="31"/>
      <c r="JL287" s="31"/>
      <c r="JM287" s="31"/>
      <c r="JN287" s="31"/>
      <c r="JO287" s="31"/>
      <c r="JP287" s="31"/>
      <c r="JQ287" s="31"/>
      <c r="JR287" s="31"/>
      <c r="JS287" s="31"/>
      <c r="JT287" s="31"/>
      <c r="JU287" s="31"/>
      <c r="JV287" s="31"/>
      <c r="JW287" s="31"/>
      <c r="JX287" s="31"/>
      <c r="JY287" s="31"/>
      <c r="JZ287" s="31"/>
      <c r="KA287" s="31"/>
      <c r="KB287" s="31"/>
      <c r="KC287" s="31"/>
      <c r="KD287" s="31"/>
      <c r="KE287" s="31"/>
      <c r="KF287" s="31"/>
      <c r="KG287" s="31"/>
      <c r="KH287" s="31"/>
      <c r="KI287" s="31"/>
      <c r="KJ287" s="31"/>
      <c r="KK287" s="31"/>
      <c r="KL287" s="31"/>
      <c r="KM287" s="31"/>
      <c r="KN287" s="31"/>
      <c r="KO287" s="31"/>
      <c r="KP287" s="31"/>
      <c r="KQ287" s="31"/>
      <c r="KR287" s="31"/>
      <c r="KS287" s="31"/>
      <c r="KT287" s="31"/>
      <c r="KU287" s="31"/>
      <c r="KV287" s="31"/>
      <c r="KW287" s="31"/>
      <c r="KX287" s="31"/>
      <c r="KY287" s="31"/>
      <c r="KZ287" s="31"/>
      <c r="LA287" s="31"/>
      <c r="LB287" s="31"/>
      <c r="LC287" s="31"/>
      <c r="LD287" s="31"/>
      <c r="LE287" s="31"/>
      <c r="LF287" s="31"/>
      <c r="LG287" s="31"/>
      <c r="LH287" s="31"/>
      <c r="LI287" s="31"/>
      <c r="LJ287" s="31"/>
      <c r="LK287" s="31"/>
      <c r="LL287" s="31"/>
      <c r="LM287" s="31"/>
      <c r="LN287" s="31"/>
      <c r="LO287" s="31"/>
      <c r="LP287" s="31"/>
      <c r="LQ287" s="31"/>
      <c r="LR287" s="31"/>
      <c r="LS287" s="31"/>
      <c r="LT287" s="31"/>
      <c r="LU287" s="31"/>
      <c r="LV287" s="31"/>
      <c r="LW287" s="31"/>
      <c r="LX287" s="31"/>
      <c r="LY287" s="31"/>
      <c r="LZ287" s="31"/>
      <c r="MA287" s="31"/>
      <c r="MB287" s="31"/>
      <c r="MC287" s="31"/>
      <c r="MD287" s="31"/>
      <c r="ME287" s="31"/>
      <c r="MF287" s="31"/>
      <c r="MG287" s="31"/>
      <c r="MH287" s="31"/>
      <c r="MI287" s="31"/>
      <c r="MJ287" s="31"/>
      <c r="MK287" s="31"/>
      <c r="ML287" s="31"/>
      <c r="MM287" s="31"/>
      <c r="MN287" s="31"/>
      <c r="MO287" s="31"/>
      <c r="MP287" s="31"/>
      <c r="MQ287" s="31"/>
      <c r="MR287" s="31"/>
      <c r="MS287" s="31"/>
      <c r="MT287" s="31"/>
      <c r="MU287" s="31"/>
      <c r="MV287" s="31"/>
      <c r="MW287" s="31"/>
      <c r="MX287" s="31"/>
      <c r="MY287" s="31"/>
      <c r="MZ287" s="31"/>
      <c r="NA287" s="31"/>
      <c r="NB287" s="31"/>
      <c r="NC287" s="31"/>
      <c r="ND287" s="31"/>
      <c r="NE287" s="31"/>
      <c r="NF287" s="31"/>
      <c r="NG287" s="31"/>
      <c r="NH287" s="31"/>
      <c r="NI287" s="31"/>
      <c r="NJ287" s="31"/>
      <c r="NK287" s="31"/>
      <c r="NL287" s="31"/>
      <c r="NM287" s="31"/>
      <c r="NN287" s="31"/>
      <c r="NO287" s="31"/>
      <c r="NP287" s="31"/>
      <c r="NQ287" s="31"/>
      <c r="NR287" s="31"/>
      <c r="NS287" s="31"/>
      <c r="NT287" s="31"/>
      <c r="NU287" s="31"/>
      <c r="NV287" s="31"/>
      <c r="NW287" s="31"/>
      <c r="NX287" s="31"/>
      <c r="NY287" s="31"/>
      <c r="NZ287" s="31"/>
      <c r="OA287" s="31"/>
      <c r="OB287" s="31"/>
      <c r="OC287" s="31"/>
      <c r="OD287" s="31"/>
      <c r="OE287" s="31"/>
      <c r="OF287" s="31"/>
      <c r="OG287" s="31"/>
      <c r="OH287" s="31"/>
      <c r="OI287" s="31"/>
      <c r="OJ287" s="31"/>
      <c r="OK287" s="31"/>
      <c r="OL287" s="31"/>
      <c r="OM287" s="31"/>
      <c r="ON287" s="31"/>
      <c r="OO287" s="31"/>
      <c r="OP287" s="31"/>
      <c r="OQ287" s="31"/>
      <c r="OR287" s="31"/>
      <c r="OS287" s="31"/>
      <c r="OT287" s="31"/>
      <c r="OU287" s="31"/>
      <c r="OV287" s="31"/>
      <c r="OW287" s="31"/>
      <c r="OX287" s="31"/>
      <c r="OY287" s="31"/>
      <c r="OZ287" s="31"/>
      <c r="PA287" s="31"/>
      <c r="PB287" s="31"/>
      <c r="PC287" s="31"/>
      <c r="PD287" s="31"/>
      <c r="PE287" s="31"/>
      <c r="PF287" s="31"/>
      <c r="PG287" s="31"/>
      <c r="PH287" s="31"/>
      <c r="PI287" s="31"/>
      <c r="PJ287" s="31"/>
      <c r="PK287" s="31"/>
      <c r="PL287" s="31"/>
      <c r="PM287" s="31"/>
      <c r="PN287" s="31"/>
      <c r="PO287" s="31"/>
      <c r="PP287" s="31"/>
      <c r="PQ287" s="31"/>
      <c r="PR287" s="31"/>
      <c r="PS287" s="31"/>
      <c r="PT287" s="31"/>
      <c r="PU287" s="31"/>
      <c r="PV287" s="31"/>
      <c r="PW287" s="31"/>
      <c r="PX287" s="31"/>
      <c r="PY287" s="31"/>
      <c r="PZ287" s="31"/>
      <c r="QA287" s="31"/>
      <c r="QB287" s="31"/>
      <c r="QC287" s="31"/>
      <c r="QD287" s="31"/>
      <c r="QE287" s="31"/>
      <c r="QF287" s="31"/>
      <c r="QG287" s="31"/>
      <c r="QH287" s="31"/>
      <c r="QI287" s="31"/>
      <c r="QJ287" s="31"/>
      <c r="QK287" s="31"/>
      <c r="QL287" s="31"/>
      <c r="QM287" s="31"/>
      <c r="QN287" s="31"/>
      <c r="QO287" s="31"/>
      <c r="QP287" s="31"/>
      <c r="QQ287" s="31"/>
      <c r="QR287" s="31"/>
      <c r="QS287" s="31"/>
      <c r="QT287" s="31"/>
      <c r="QU287" s="31"/>
      <c r="QV287" s="31"/>
      <c r="QW287" s="31"/>
      <c r="QX287" s="31"/>
      <c r="QY287" s="31"/>
    </row>
    <row r="288" spans="1:467" x14ac:dyDescent="0.2">
      <c r="A288" s="79" t="s">
        <v>91</v>
      </c>
      <c r="B288" s="103" t="s">
        <v>6</v>
      </c>
      <c r="C288" s="103"/>
      <c r="D288" s="103"/>
      <c r="E288" s="47" t="s">
        <v>127</v>
      </c>
      <c r="F288" s="48" t="str">
        <f t="shared" si="159"/>
        <v xml:space="preserve"> </v>
      </c>
      <c r="G288" s="48" t="str">
        <f t="shared" si="124"/>
        <v xml:space="preserve"> </v>
      </c>
      <c r="H288" s="48" t="str">
        <f t="shared" si="160"/>
        <v xml:space="preserve"> </v>
      </c>
      <c r="I288" s="48" t="str">
        <f t="shared" si="161"/>
        <v xml:space="preserve"> </v>
      </c>
      <c r="J288" s="48" t="str">
        <f t="shared" si="162"/>
        <v xml:space="preserve"> </v>
      </c>
      <c r="K288" s="48" t="str">
        <f t="shared" si="163"/>
        <v xml:space="preserve"> </v>
      </c>
      <c r="L288" s="48" t="str">
        <f t="shared" si="164"/>
        <v xml:space="preserve"> </v>
      </c>
      <c r="M288" s="48">
        <f t="shared" si="165"/>
        <v>1.2037037037037035E-2</v>
      </c>
      <c r="N288" s="48" t="str">
        <f t="shared" si="166"/>
        <v xml:space="preserve"> </v>
      </c>
      <c r="O288" s="48" t="str">
        <f t="shared" si="167"/>
        <v xml:space="preserve"> </v>
      </c>
      <c r="P288" s="48" t="str">
        <f t="shared" si="168"/>
        <v xml:space="preserve"> </v>
      </c>
      <c r="Q288" s="48" t="str">
        <f t="shared" si="169"/>
        <v xml:space="preserve"> </v>
      </c>
      <c r="R288" s="48" t="str">
        <f t="shared" si="170"/>
        <v xml:space="preserve"> </v>
      </c>
      <c r="S288" s="48" t="str">
        <f t="shared" si="171"/>
        <v xml:space="preserve"> </v>
      </c>
      <c r="T288" s="48" t="str">
        <f t="shared" si="172"/>
        <v xml:space="preserve"> </v>
      </c>
      <c r="U288" s="48" t="str">
        <f t="shared" si="173"/>
        <v xml:space="preserve"> </v>
      </c>
      <c r="V288" s="48" t="str">
        <f t="shared" si="174"/>
        <v xml:space="preserve"> </v>
      </c>
      <c r="W288" s="48" t="str">
        <f t="shared" si="234"/>
        <v xml:space="preserve"> </v>
      </c>
      <c r="X288" s="92">
        <f t="shared" si="213"/>
        <v>1.2037037037037035E-2</v>
      </c>
      <c r="Y288" s="81">
        <f t="shared" si="235"/>
        <v>1</v>
      </c>
      <c r="Z288" s="98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>
        <v>1.2037037037037035E-2</v>
      </c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  <c r="IU288" s="31"/>
      <c r="IV288" s="31"/>
      <c r="IW288" s="31"/>
      <c r="IX288" s="31"/>
      <c r="IY288" s="31"/>
      <c r="IZ288" s="31"/>
      <c r="JA288" s="31"/>
      <c r="JB288" s="31"/>
      <c r="JC288" s="31"/>
      <c r="JD288" s="31"/>
      <c r="JE288" s="31"/>
      <c r="JF288" s="31"/>
      <c r="JG288" s="31"/>
      <c r="JH288" s="31"/>
      <c r="JI288" s="31"/>
      <c r="JJ288" s="31"/>
      <c r="JK288" s="31"/>
      <c r="JL288" s="31"/>
      <c r="JM288" s="31"/>
      <c r="JN288" s="31"/>
      <c r="JO288" s="31"/>
      <c r="JP288" s="31"/>
      <c r="JQ288" s="31"/>
      <c r="JR288" s="31"/>
      <c r="JS288" s="31"/>
      <c r="JT288" s="31"/>
      <c r="JU288" s="31"/>
      <c r="JV288" s="31"/>
      <c r="JW288" s="31"/>
      <c r="JX288" s="31"/>
      <c r="JY288" s="31"/>
      <c r="JZ288" s="31"/>
      <c r="KA288" s="31"/>
      <c r="KB288" s="31"/>
      <c r="KC288" s="31"/>
      <c r="KD288" s="31"/>
      <c r="KE288" s="31"/>
      <c r="KF288" s="31"/>
      <c r="KG288" s="31"/>
      <c r="KH288" s="31"/>
      <c r="KI288" s="31"/>
      <c r="KJ288" s="31"/>
      <c r="KK288" s="31"/>
      <c r="KL288" s="31"/>
      <c r="KM288" s="31"/>
      <c r="KN288" s="31"/>
      <c r="KO288" s="31"/>
      <c r="KP288" s="31"/>
      <c r="KQ288" s="31"/>
      <c r="KR288" s="31"/>
      <c r="KS288" s="31"/>
      <c r="KT288" s="31"/>
      <c r="KU288" s="31"/>
      <c r="KV288" s="31"/>
      <c r="KW288" s="31"/>
      <c r="KX288" s="31"/>
      <c r="KY288" s="31"/>
      <c r="KZ288" s="31"/>
      <c r="LA288" s="31"/>
      <c r="LB288" s="31"/>
      <c r="LC288" s="31"/>
      <c r="LD288" s="31"/>
      <c r="LE288" s="31"/>
      <c r="LF288" s="31"/>
      <c r="LG288" s="31"/>
      <c r="LH288" s="31"/>
      <c r="LI288" s="31"/>
      <c r="LJ288" s="31"/>
      <c r="LK288" s="31"/>
      <c r="LL288" s="31"/>
      <c r="LM288" s="31"/>
      <c r="LN288" s="31"/>
      <c r="LO288" s="31"/>
      <c r="LP288" s="31"/>
      <c r="LQ288" s="31"/>
      <c r="LR288" s="31"/>
      <c r="LS288" s="31"/>
      <c r="LT288" s="31"/>
      <c r="LU288" s="31"/>
      <c r="LV288" s="31"/>
      <c r="LW288" s="31"/>
      <c r="LX288" s="31"/>
      <c r="LY288" s="31"/>
      <c r="LZ288" s="31"/>
      <c r="MA288" s="31"/>
      <c r="MB288" s="31"/>
      <c r="MC288" s="31"/>
      <c r="MD288" s="31"/>
      <c r="ME288" s="31"/>
      <c r="MF288" s="31"/>
      <c r="MG288" s="31"/>
      <c r="MH288" s="31"/>
      <c r="MI288" s="31"/>
      <c r="MJ288" s="31"/>
      <c r="MK288" s="31"/>
      <c r="ML288" s="31"/>
      <c r="MM288" s="31"/>
      <c r="MN288" s="31"/>
      <c r="MO288" s="31"/>
      <c r="MP288" s="31"/>
      <c r="MQ288" s="31"/>
      <c r="MR288" s="31"/>
      <c r="MS288" s="31"/>
      <c r="MT288" s="31"/>
      <c r="MU288" s="31"/>
      <c r="MV288" s="31"/>
      <c r="MW288" s="31"/>
      <c r="MX288" s="31"/>
      <c r="MY288" s="31"/>
      <c r="MZ288" s="31"/>
      <c r="NA288" s="31"/>
      <c r="NB288" s="31"/>
      <c r="NC288" s="31"/>
      <c r="ND288" s="31"/>
      <c r="NE288" s="31"/>
      <c r="NF288" s="31"/>
      <c r="NG288" s="31"/>
      <c r="NH288" s="31"/>
      <c r="NI288" s="31"/>
      <c r="NJ288" s="31"/>
      <c r="NK288" s="31"/>
      <c r="NL288" s="31"/>
      <c r="NM288" s="31"/>
      <c r="NN288" s="31"/>
      <c r="NO288" s="31"/>
      <c r="NP288" s="31"/>
      <c r="NQ288" s="31"/>
      <c r="NR288" s="31"/>
      <c r="NS288" s="31"/>
      <c r="NT288" s="31"/>
      <c r="NU288" s="31"/>
      <c r="NV288" s="31"/>
      <c r="NW288" s="31"/>
      <c r="NX288" s="31"/>
      <c r="NY288" s="31"/>
      <c r="NZ288" s="31"/>
      <c r="OA288" s="31"/>
      <c r="OB288" s="31"/>
      <c r="OC288" s="31"/>
      <c r="OD288" s="31"/>
      <c r="OE288" s="31"/>
      <c r="OF288" s="31"/>
      <c r="OG288" s="31"/>
      <c r="OH288" s="31"/>
      <c r="OI288" s="31"/>
      <c r="OJ288" s="31"/>
      <c r="OK288" s="31"/>
      <c r="OL288" s="31"/>
      <c r="OM288" s="31"/>
      <c r="ON288" s="31"/>
      <c r="OO288" s="31"/>
      <c r="OP288" s="31"/>
      <c r="OQ288" s="31"/>
      <c r="OR288" s="31"/>
      <c r="OS288" s="31"/>
      <c r="OT288" s="31"/>
      <c r="OU288" s="31"/>
      <c r="OV288" s="31"/>
      <c r="OW288" s="31"/>
      <c r="OX288" s="31"/>
      <c r="OY288" s="31"/>
      <c r="OZ288" s="31"/>
      <c r="PA288" s="31"/>
      <c r="PB288" s="31"/>
      <c r="PC288" s="31"/>
      <c r="PD288" s="31"/>
      <c r="PE288" s="31"/>
      <c r="PF288" s="31"/>
      <c r="PG288" s="31"/>
      <c r="PH288" s="31"/>
      <c r="PI288" s="31"/>
      <c r="PJ288" s="31"/>
      <c r="PK288" s="31"/>
      <c r="PL288" s="31"/>
      <c r="PM288" s="31"/>
      <c r="PN288" s="31"/>
      <c r="PO288" s="31"/>
      <c r="PP288" s="31"/>
      <c r="PQ288" s="31"/>
      <c r="PR288" s="31"/>
      <c r="PS288" s="31"/>
      <c r="PT288" s="31"/>
      <c r="PU288" s="31"/>
      <c r="PV288" s="31"/>
      <c r="PW288" s="31"/>
      <c r="PX288" s="31"/>
      <c r="PY288" s="31"/>
      <c r="PZ288" s="31"/>
      <c r="QA288" s="31"/>
      <c r="QB288" s="31"/>
      <c r="QC288" s="31"/>
      <c r="QD288" s="31"/>
      <c r="QE288" s="31"/>
      <c r="QF288" s="31"/>
      <c r="QG288" s="31"/>
      <c r="QH288" s="31"/>
      <c r="QI288" s="31"/>
      <c r="QJ288" s="31"/>
      <c r="QK288" s="31"/>
      <c r="QL288" s="31"/>
      <c r="QM288" s="31"/>
      <c r="QN288" s="31"/>
      <c r="QO288" s="31"/>
      <c r="QP288" s="31"/>
      <c r="QQ288" s="31"/>
      <c r="QR288" s="31"/>
      <c r="QS288" s="31"/>
      <c r="QT288" s="31"/>
      <c r="QU288" s="31"/>
      <c r="QV288" s="31"/>
      <c r="QW288" s="31"/>
      <c r="QX288" s="31"/>
      <c r="QY288" s="31"/>
    </row>
    <row r="289" spans="1:467" x14ac:dyDescent="0.2">
      <c r="A289" s="40" t="s">
        <v>225</v>
      </c>
      <c r="B289" s="103" t="s">
        <v>179</v>
      </c>
      <c r="C289" s="103"/>
      <c r="D289" s="103"/>
      <c r="E289" s="47" t="s">
        <v>127</v>
      </c>
      <c r="F289" s="48" t="str">
        <f t="shared" si="159"/>
        <v xml:space="preserve"> </v>
      </c>
      <c r="G289" s="48" t="str">
        <f t="shared" si="124"/>
        <v xml:space="preserve"> </v>
      </c>
      <c r="H289" s="48" t="str">
        <f t="shared" si="160"/>
        <v xml:space="preserve"> </v>
      </c>
      <c r="I289" s="48" t="str">
        <f t="shared" si="161"/>
        <v xml:space="preserve"> </v>
      </c>
      <c r="J289" s="48" t="str">
        <f t="shared" si="162"/>
        <v xml:space="preserve"> </v>
      </c>
      <c r="K289" s="48" t="str">
        <f t="shared" si="163"/>
        <v xml:space="preserve"> </v>
      </c>
      <c r="L289" s="48" t="str">
        <f t="shared" si="164"/>
        <v xml:space="preserve"> </v>
      </c>
      <c r="M289" s="48" t="str">
        <f t="shared" si="165"/>
        <v xml:space="preserve"> </v>
      </c>
      <c r="N289" s="48" t="str">
        <f t="shared" si="166"/>
        <v xml:space="preserve"> </v>
      </c>
      <c r="O289" s="48">
        <f t="shared" si="167"/>
        <v>1.2094907407407408E-2</v>
      </c>
      <c r="P289" s="48" t="str">
        <f t="shared" si="168"/>
        <v xml:space="preserve"> </v>
      </c>
      <c r="Q289" s="48" t="str">
        <f t="shared" si="169"/>
        <v xml:space="preserve"> </v>
      </c>
      <c r="R289" s="48" t="str">
        <f t="shared" si="170"/>
        <v xml:space="preserve"> </v>
      </c>
      <c r="S289" s="48" t="str">
        <f t="shared" si="171"/>
        <v xml:space="preserve"> </v>
      </c>
      <c r="T289" s="48" t="str">
        <f t="shared" si="172"/>
        <v xml:space="preserve"> </v>
      </c>
      <c r="U289" s="48" t="str">
        <f t="shared" si="173"/>
        <v xml:space="preserve"> </v>
      </c>
      <c r="V289" s="48" t="str">
        <f t="shared" si="174"/>
        <v xml:space="preserve"> </v>
      </c>
      <c r="W289" s="48" t="str">
        <f t="shared" si="234"/>
        <v xml:space="preserve"> </v>
      </c>
      <c r="X289" s="92">
        <f t="shared" si="213"/>
        <v>1.2094907407407408E-2</v>
      </c>
      <c r="Y289" s="81">
        <f t="shared" si="235"/>
        <v>1</v>
      </c>
      <c r="Z289" s="98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>
        <v>1.2094907407407408E-2</v>
      </c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  <c r="IU289" s="31"/>
      <c r="IV289" s="31"/>
      <c r="IW289" s="31"/>
      <c r="IX289" s="31"/>
      <c r="IY289" s="31"/>
      <c r="IZ289" s="31"/>
      <c r="JA289" s="31"/>
      <c r="JB289" s="31"/>
      <c r="JC289" s="31"/>
      <c r="JD289" s="31"/>
      <c r="JE289" s="31"/>
      <c r="JF289" s="31"/>
      <c r="JG289" s="31"/>
      <c r="JH289" s="31"/>
      <c r="JI289" s="31"/>
      <c r="JJ289" s="31"/>
      <c r="JK289" s="31"/>
      <c r="JL289" s="31"/>
      <c r="JM289" s="31"/>
      <c r="JN289" s="31"/>
      <c r="JO289" s="31"/>
      <c r="JP289" s="31"/>
      <c r="JQ289" s="31"/>
      <c r="JR289" s="31"/>
      <c r="JS289" s="31"/>
      <c r="JT289" s="31"/>
      <c r="JU289" s="31"/>
      <c r="JV289" s="31"/>
      <c r="JW289" s="31"/>
      <c r="JX289" s="31"/>
      <c r="JY289" s="31"/>
      <c r="JZ289" s="31"/>
      <c r="KA289" s="31"/>
      <c r="KB289" s="31"/>
      <c r="KC289" s="31"/>
      <c r="KD289" s="31"/>
      <c r="KE289" s="31"/>
      <c r="KF289" s="31"/>
      <c r="KG289" s="31"/>
      <c r="KH289" s="31"/>
      <c r="KI289" s="31"/>
      <c r="KJ289" s="31"/>
      <c r="KK289" s="31"/>
      <c r="KL289" s="31"/>
      <c r="KM289" s="31"/>
      <c r="KN289" s="31"/>
      <c r="KO289" s="31"/>
      <c r="KP289" s="31"/>
      <c r="KQ289" s="31"/>
      <c r="KR289" s="31"/>
      <c r="KS289" s="31"/>
      <c r="KT289" s="31"/>
      <c r="KU289" s="31"/>
      <c r="KV289" s="31"/>
      <c r="KW289" s="31"/>
      <c r="KX289" s="31"/>
      <c r="KY289" s="31"/>
      <c r="KZ289" s="31"/>
      <c r="LA289" s="31"/>
      <c r="LB289" s="31"/>
      <c r="LC289" s="31"/>
      <c r="LD289" s="31"/>
      <c r="LE289" s="31"/>
      <c r="LF289" s="31"/>
      <c r="LG289" s="31"/>
      <c r="LH289" s="31"/>
      <c r="LI289" s="31"/>
      <c r="LJ289" s="31"/>
      <c r="LK289" s="31"/>
      <c r="LL289" s="31"/>
      <c r="LM289" s="31"/>
      <c r="LN289" s="31"/>
      <c r="LO289" s="31"/>
      <c r="LP289" s="31"/>
      <c r="LQ289" s="31"/>
      <c r="LR289" s="31"/>
      <c r="LS289" s="31"/>
      <c r="LT289" s="31"/>
      <c r="LU289" s="31"/>
      <c r="LV289" s="31"/>
      <c r="LW289" s="31"/>
      <c r="LX289" s="31"/>
      <c r="LY289" s="31"/>
      <c r="LZ289" s="31"/>
      <c r="MA289" s="31"/>
      <c r="MB289" s="31"/>
      <c r="MC289" s="31"/>
      <c r="MD289" s="31"/>
      <c r="ME289" s="31"/>
      <c r="MF289" s="31"/>
      <c r="MG289" s="31"/>
      <c r="MH289" s="31"/>
      <c r="MI289" s="31"/>
      <c r="MJ289" s="31"/>
      <c r="MK289" s="31"/>
      <c r="ML289" s="31"/>
      <c r="MM289" s="31"/>
      <c r="MN289" s="31"/>
      <c r="MO289" s="31"/>
      <c r="MP289" s="31"/>
      <c r="MQ289" s="31"/>
      <c r="MR289" s="31"/>
      <c r="MS289" s="31"/>
      <c r="MT289" s="31"/>
      <c r="MU289" s="31"/>
      <c r="MV289" s="31"/>
      <c r="MW289" s="31"/>
      <c r="MX289" s="31"/>
      <c r="MY289" s="31"/>
      <c r="MZ289" s="31"/>
      <c r="NA289" s="31"/>
      <c r="NB289" s="31"/>
      <c r="NC289" s="31"/>
      <c r="ND289" s="31"/>
      <c r="NE289" s="31"/>
      <c r="NF289" s="31"/>
      <c r="NG289" s="31"/>
      <c r="NH289" s="31"/>
      <c r="NI289" s="31"/>
      <c r="NJ289" s="31"/>
      <c r="NK289" s="31"/>
      <c r="NL289" s="31"/>
      <c r="NM289" s="31"/>
      <c r="NN289" s="31"/>
      <c r="NO289" s="31"/>
      <c r="NP289" s="31"/>
      <c r="NQ289" s="31"/>
      <c r="NR289" s="31"/>
      <c r="NS289" s="31"/>
      <c r="NT289" s="31"/>
      <c r="NU289" s="31"/>
      <c r="NV289" s="31"/>
      <c r="NW289" s="31"/>
      <c r="NX289" s="31"/>
      <c r="NY289" s="31"/>
      <c r="NZ289" s="31"/>
      <c r="OA289" s="31"/>
      <c r="OB289" s="31"/>
      <c r="OC289" s="31"/>
      <c r="OD289" s="31"/>
      <c r="OE289" s="31"/>
      <c r="OF289" s="31"/>
      <c r="OG289" s="31"/>
      <c r="OH289" s="31"/>
      <c r="OI289" s="31"/>
      <c r="OJ289" s="31"/>
      <c r="OK289" s="31"/>
      <c r="OL289" s="31"/>
      <c r="OM289" s="31"/>
      <c r="ON289" s="31"/>
      <c r="OO289" s="31"/>
      <c r="OP289" s="31"/>
      <c r="OQ289" s="31"/>
      <c r="OR289" s="31"/>
      <c r="OS289" s="31"/>
      <c r="OT289" s="31"/>
      <c r="OU289" s="31"/>
      <c r="OV289" s="31"/>
      <c r="OW289" s="31"/>
      <c r="OX289" s="31"/>
      <c r="OY289" s="31"/>
      <c r="OZ289" s="31"/>
      <c r="PA289" s="31"/>
      <c r="PB289" s="31"/>
      <c r="PC289" s="31"/>
      <c r="PD289" s="31"/>
      <c r="PE289" s="31"/>
      <c r="PF289" s="31"/>
      <c r="PG289" s="31"/>
      <c r="PH289" s="31"/>
      <c r="PI289" s="31"/>
      <c r="PJ289" s="31"/>
      <c r="PK289" s="31"/>
      <c r="PL289" s="31"/>
      <c r="PM289" s="31"/>
      <c r="PN289" s="31"/>
      <c r="PO289" s="31"/>
      <c r="PP289" s="31"/>
      <c r="PQ289" s="31"/>
      <c r="PR289" s="31"/>
      <c r="PS289" s="31"/>
      <c r="PT289" s="31"/>
      <c r="PU289" s="31"/>
      <c r="PV289" s="31"/>
      <c r="PW289" s="31"/>
      <c r="PX289" s="31"/>
      <c r="PY289" s="31"/>
      <c r="PZ289" s="31"/>
      <c r="QA289" s="31"/>
      <c r="QB289" s="31"/>
      <c r="QC289" s="31"/>
      <c r="QD289" s="31"/>
      <c r="QE289" s="31"/>
      <c r="QF289" s="31"/>
      <c r="QG289" s="31"/>
      <c r="QH289" s="31"/>
      <c r="QI289" s="31"/>
      <c r="QJ289" s="31"/>
      <c r="QK289" s="31"/>
      <c r="QL289" s="31"/>
      <c r="QM289" s="31"/>
      <c r="QN289" s="31"/>
      <c r="QO289" s="31"/>
      <c r="QP289" s="31"/>
      <c r="QQ289" s="31"/>
      <c r="QR289" s="31"/>
      <c r="QS289" s="31"/>
      <c r="QT289" s="31"/>
      <c r="QU289" s="31"/>
      <c r="QV289" s="31"/>
      <c r="QW289" s="31"/>
      <c r="QX289" s="31"/>
      <c r="QY289" s="31"/>
    </row>
    <row r="290" spans="1:467" x14ac:dyDescent="0.2">
      <c r="A290" s="79" t="s">
        <v>137</v>
      </c>
      <c r="B290" s="103" t="s">
        <v>114</v>
      </c>
      <c r="C290" s="103"/>
      <c r="D290" s="103"/>
      <c r="E290" s="47" t="s">
        <v>127</v>
      </c>
      <c r="F290" s="48" t="str">
        <f t="shared" si="159"/>
        <v xml:space="preserve"> </v>
      </c>
      <c r="G290" s="48" t="str">
        <f t="shared" si="124"/>
        <v xml:space="preserve"> </v>
      </c>
      <c r="H290" s="48" t="str">
        <f t="shared" si="160"/>
        <v xml:space="preserve"> </v>
      </c>
      <c r="I290" s="48" t="str">
        <f t="shared" si="161"/>
        <v xml:space="preserve"> </v>
      </c>
      <c r="J290" s="48" t="str">
        <f t="shared" si="162"/>
        <v xml:space="preserve"> </v>
      </c>
      <c r="K290" s="48" t="str">
        <f t="shared" si="163"/>
        <v xml:space="preserve"> </v>
      </c>
      <c r="L290" s="48">
        <f t="shared" si="164"/>
        <v>1.2094907407407408E-2</v>
      </c>
      <c r="M290" s="48" t="str">
        <f t="shared" si="165"/>
        <v xml:space="preserve"> </v>
      </c>
      <c r="N290" s="48" t="str">
        <f t="shared" si="166"/>
        <v xml:space="preserve"> </v>
      </c>
      <c r="O290" s="48" t="str">
        <f t="shared" si="167"/>
        <v xml:space="preserve"> </v>
      </c>
      <c r="P290" s="48" t="str">
        <f t="shared" si="168"/>
        <v xml:space="preserve"> </v>
      </c>
      <c r="Q290" s="48" t="str">
        <f t="shared" si="169"/>
        <v xml:space="preserve"> </v>
      </c>
      <c r="R290" s="48" t="str">
        <f t="shared" si="170"/>
        <v xml:space="preserve"> </v>
      </c>
      <c r="S290" s="48" t="str">
        <f t="shared" si="171"/>
        <v xml:space="preserve"> </v>
      </c>
      <c r="T290" s="48" t="str">
        <f t="shared" si="172"/>
        <v xml:space="preserve"> </v>
      </c>
      <c r="U290" s="48" t="str">
        <f t="shared" si="173"/>
        <v xml:space="preserve"> </v>
      </c>
      <c r="V290" s="48" t="str">
        <f t="shared" si="174"/>
        <v xml:space="preserve"> </v>
      </c>
      <c r="W290" s="48" t="str">
        <f t="shared" si="234"/>
        <v xml:space="preserve"> </v>
      </c>
      <c r="X290" s="92">
        <f t="shared" si="213"/>
        <v>1.2094907407407408E-2</v>
      </c>
      <c r="Y290" s="81">
        <f t="shared" si="235"/>
        <v>1</v>
      </c>
      <c r="Z290" s="98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>
        <v>1.2094907407407408E-2</v>
      </c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  <c r="IU290" s="31"/>
      <c r="IV290" s="31"/>
      <c r="IW290" s="31"/>
      <c r="IX290" s="31"/>
      <c r="IY290" s="31"/>
      <c r="IZ290" s="31"/>
      <c r="JA290" s="31"/>
      <c r="JB290" s="31"/>
      <c r="JC290" s="31"/>
      <c r="JD290" s="31"/>
      <c r="JE290" s="31"/>
      <c r="JF290" s="31"/>
      <c r="JG290" s="31"/>
      <c r="JH290" s="31"/>
      <c r="JI290" s="31"/>
      <c r="JJ290" s="31"/>
      <c r="JK290" s="31"/>
      <c r="JL290" s="31"/>
      <c r="JM290" s="31"/>
      <c r="JN290" s="31"/>
      <c r="JO290" s="31"/>
      <c r="JP290" s="31"/>
      <c r="JQ290" s="31"/>
      <c r="JR290" s="31"/>
      <c r="JS290" s="31"/>
      <c r="JT290" s="31"/>
      <c r="JU290" s="31"/>
      <c r="JV290" s="31"/>
      <c r="JW290" s="31"/>
      <c r="JX290" s="31"/>
      <c r="JY290" s="31"/>
      <c r="JZ290" s="31"/>
      <c r="KA290" s="31"/>
      <c r="KB290" s="31"/>
      <c r="KC290" s="31"/>
      <c r="KD290" s="31"/>
      <c r="KE290" s="31"/>
      <c r="KF290" s="31"/>
      <c r="KG290" s="31"/>
      <c r="KH290" s="31"/>
      <c r="KI290" s="31"/>
      <c r="KJ290" s="31"/>
      <c r="KK290" s="31"/>
      <c r="KL290" s="31"/>
      <c r="KM290" s="31"/>
      <c r="KN290" s="31"/>
      <c r="KO290" s="31"/>
      <c r="KP290" s="31"/>
      <c r="KQ290" s="31"/>
      <c r="KR290" s="31"/>
      <c r="KS290" s="31"/>
      <c r="KT290" s="31"/>
      <c r="KU290" s="31"/>
      <c r="KV290" s="31"/>
      <c r="KW290" s="31"/>
      <c r="KX290" s="31"/>
      <c r="KY290" s="31"/>
      <c r="KZ290" s="31"/>
      <c r="LA290" s="31"/>
      <c r="LB290" s="31"/>
      <c r="LC290" s="31"/>
      <c r="LD290" s="31"/>
      <c r="LE290" s="31"/>
      <c r="LF290" s="31"/>
      <c r="LG290" s="31"/>
      <c r="LH290" s="31"/>
      <c r="LI290" s="31"/>
      <c r="LJ290" s="31"/>
      <c r="LK290" s="31"/>
      <c r="LL290" s="31"/>
      <c r="LM290" s="31"/>
      <c r="LN290" s="31"/>
      <c r="LO290" s="31"/>
      <c r="LP290" s="31"/>
      <c r="LQ290" s="31"/>
      <c r="LR290" s="31"/>
      <c r="LS290" s="31"/>
      <c r="LT290" s="31"/>
      <c r="LU290" s="31"/>
      <c r="LV290" s="31"/>
      <c r="LW290" s="31"/>
      <c r="LX290" s="31"/>
      <c r="LY290" s="31"/>
      <c r="LZ290" s="31"/>
      <c r="MA290" s="31"/>
      <c r="MB290" s="31"/>
      <c r="MC290" s="31"/>
      <c r="MD290" s="31"/>
      <c r="ME290" s="31"/>
      <c r="MF290" s="31"/>
      <c r="MG290" s="31"/>
      <c r="MH290" s="31"/>
      <c r="MI290" s="31"/>
      <c r="MJ290" s="31"/>
      <c r="MK290" s="31"/>
      <c r="ML290" s="31"/>
      <c r="MM290" s="31"/>
      <c r="MN290" s="31"/>
      <c r="MO290" s="31"/>
      <c r="MP290" s="31"/>
      <c r="MQ290" s="31"/>
      <c r="MR290" s="31"/>
      <c r="MS290" s="31"/>
      <c r="MT290" s="31"/>
      <c r="MU290" s="31"/>
      <c r="MV290" s="31"/>
      <c r="MW290" s="31"/>
      <c r="MX290" s="31"/>
      <c r="MY290" s="31"/>
      <c r="MZ290" s="31"/>
      <c r="NA290" s="31"/>
      <c r="NB290" s="31"/>
      <c r="NC290" s="31"/>
      <c r="ND290" s="31"/>
      <c r="NE290" s="31"/>
      <c r="NF290" s="31"/>
      <c r="NG290" s="31"/>
      <c r="NH290" s="31"/>
      <c r="NI290" s="31"/>
      <c r="NJ290" s="31"/>
      <c r="NK290" s="31"/>
      <c r="NL290" s="31"/>
      <c r="NM290" s="31"/>
      <c r="NN290" s="31"/>
      <c r="NO290" s="31"/>
      <c r="NP290" s="31"/>
      <c r="NQ290" s="31"/>
      <c r="NR290" s="31"/>
      <c r="NS290" s="31"/>
      <c r="NT290" s="31"/>
      <c r="NU290" s="31"/>
      <c r="NV290" s="31"/>
      <c r="NW290" s="31"/>
      <c r="NX290" s="31"/>
      <c r="NY290" s="31"/>
      <c r="NZ290" s="31"/>
      <c r="OA290" s="31"/>
      <c r="OB290" s="31"/>
      <c r="OC290" s="31"/>
      <c r="OD290" s="31"/>
      <c r="OE290" s="31"/>
      <c r="OF290" s="31"/>
      <c r="OG290" s="31"/>
      <c r="OH290" s="31"/>
      <c r="OI290" s="31"/>
      <c r="OJ290" s="31"/>
      <c r="OK290" s="31"/>
      <c r="OL290" s="31"/>
      <c r="OM290" s="31"/>
      <c r="ON290" s="31"/>
      <c r="OO290" s="31"/>
      <c r="OP290" s="31"/>
      <c r="OQ290" s="31"/>
      <c r="OR290" s="31"/>
      <c r="OS290" s="31"/>
      <c r="OT290" s="31"/>
      <c r="OU290" s="31"/>
      <c r="OV290" s="31"/>
      <c r="OW290" s="31"/>
      <c r="OX290" s="31"/>
      <c r="OY290" s="31"/>
      <c r="OZ290" s="31"/>
      <c r="PA290" s="31"/>
      <c r="PB290" s="31"/>
      <c r="PC290" s="31"/>
      <c r="PD290" s="31"/>
      <c r="PE290" s="31"/>
      <c r="PF290" s="31"/>
      <c r="PG290" s="31"/>
      <c r="PH290" s="31"/>
      <c r="PI290" s="31"/>
      <c r="PJ290" s="31"/>
      <c r="PK290" s="31"/>
      <c r="PL290" s="31"/>
      <c r="PM290" s="31"/>
      <c r="PN290" s="31"/>
      <c r="PO290" s="31"/>
      <c r="PP290" s="31"/>
      <c r="PQ290" s="31"/>
      <c r="PR290" s="31"/>
      <c r="PS290" s="31"/>
      <c r="PT290" s="31"/>
      <c r="PU290" s="31"/>
      <c r="PV290" s="31"/>
      <c r="PW290" s="31"/>
      <c r="PX290" s="31"/>
      <c r="PY290" s="31"/>
      <c r="PZ290" s="31"/>
      <c r="QA290" s="31"/>
      <c r="QB290" s="31"/>
      <c r="QC290" s="31"/>
      <c r="QD290" s="31"/>
      <c r="QE290" s="31"/>
      <c r="QF290" s="31"/>
      <c r="QG290" s="31"/>
      <c r="QH290" s="31"/>
      <c r="QI290" s="31"/>
      <c r="QJ290" s="31"/>
      <c r="QK290" s="31"/>
      <c r="QL290" s="31"/>
      <c r="QM290" s="31"/>
      <c r="QN290" s="31"/>
      <c r="QO290" s="31"/>
      <c r="QP290" s="31"/>
      <c r="QQ290" s="31"/>
      <c r="QR290" s="31"/>
      <c r="QS290" s="31"/>
      <c r="QT290" s="31"/>
      <c r="QU290" s="31"/>
      <c r="QV290" s="31"/>
      <c r="QW290" s="31"/>
      <c r="QX290" s="31"/>
      <c r="QY290" s="31"/>
    </row>
    <row r="291" spans="1:467" x14ac:dyDescent="0.2">
      <c r="A291" s="79" t="s">
        <v>179</v>
      </c>
      <c r="B291" s="103" t="s">
        <v>67</v>
      </c>
      <c r="C291" s="103"/>
      <c r="D291" s="103"/>
      <c r="E291" s="47" t="s">
        <v>127</v>
      </c>
      <c r="F291" s="48" t="str">
        <f t="shared" si="159"/>
        <v xml:space="preserve"> </v>
      </c>
      <c r="G291" s="48" t="str">
        <f t="shared" si="124"/>
        <v xml:space="preserve"> </v>
      </c>
      <c r="H291" s="48" t="str">
        <f t="shared" si="160"/>
        <v xml:space="preserve"> </v>
      </c>
      <c r="I291" s="48" t="str">
        <f t="shared" si="161"/>
        <v xml:space="preserve"> </v>
      </c>
      <c r="J291" s="48" t="str">
        <f t="shared" si="162"/>
        <v xml:space="preserve"> </v>
      </c>
      <c r="K291" s="48" t="str">
        <f t="shared" si="163"/>
        <v xml:space="preserve"> </v>
      </c>
      <c r="L291" s="48" t="str">
        <f t="shared" si="164"/>
        <v xml:space="preserve"> </v>
      </c>
      <c r="M291" s="48" t="str">
        <f t="shared" si="165"/>
        <v xml:space="preserve"> </v>
      </c>
      <c r="N291" s="48" t="str">
        <f t="shared" si="166"/>
        <v xml:space="preserve"> </v>
      </c>
      <c r="O291" s="48" t="str">
        <f t="shared" si="167"/>
        <v xml:space="preserve"> </v>
      </c>
      <c r="P291" s="48">
        <f t="shared" si="168"/>
        <v>1.2210648148148146E-2</v>
      </c>
      <c r="Q291" s="48" t="str">
        <f t="shared" si="169"/>
        <v xml:space="preserve"> </v>
      </c>
      <c r="R291" s="48" t="str">
        <f t="shared" si="170"/>
        <v xml:space="preserve"> </v>
      </c>
      <c r="S291" s="48" t="str">
        <f t="shared" si="171"/>
        <v xml:space="preserve"> </v>
      </c>
      <c r="T291" s="48" t="str">
        <f t="shared" si="172"/>
        <v xml:space="preserve"> </v>
      </c>
      <c r="U291" s="48" t="str">
        <f t="shared" si="173"/>
        <v xml:space="preserve"> </v>
      </c>
      <c r="V291" s="48" t="str">
        <f t="shared" si="174"/>
        <v xml:space="preserve"> </v>
      </c>
      <c r="W291" s="48" t="str">
        <f t="shared" si="234"/>
        <v xml:space="preserve"> </v>
      </c>
      <c r="X291" s="92">
        <f t="shared" si="213"/>
        <v>1.2210648148148146E-2</v>
      </c>
      <c r="Y291" s="81">
        <f t="shared" si="235"/>
        <v>1</v>
      </c>
      <c r="Z291" s="98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  <c r="IW291" s="31"/>
      <c r="IX291" s="31"/>
      <c r="IY291" s="31"/>
      <c r="IZ291" s="31"/>
      <c r="JA291" s="31"/>
      <c r="JB291" s="31"/>
      <c r="JC291" s="31"/>
      <c r="JD291" s="31"/>
      <c r="JE291" s="31">
        <v>1.2210648148148146E-2</v>
      </c>
      <c r="JF291" s="31"/>
      <c r="JG291" s="31"/>
      <c r="JH291" s="31"/>
      <c r="JI291" s="31"/>
      <c r="JJ291" s="31"/>
      <c r="JK291" s="31"/>
      <c r="JL291" s="31"/>
      <c r="JM291" s="31"/>
      <c r="JN291" s="31"/>
      <c r="JO291" s="31"/>
      <c r="JP291" s="31"/>
      <c r="JQ291" s="31"/>
      <c r="JR291" s="31"/>
      <c r="JS291" s="31"/>
      <c r="JT291" s="31"/>
      <c r="JU291" s="31"/>
      <c r="JV291" s="31"/>
      <c r="JW291" s="31"/>
      <c r="JX291" s="31"/>
      <c r="JY291" s="31"/>
      <c r="JZ291" s="31"/>
      <c r="KA291" s="31"/>
      <c r="KB291" s="31"/>
      <c r="KC291" s="31"/>
      <c r="KD291" s="31"/>
      <c r="KE291" s="31"/>
      <c r="KF291" s="31"/>
      <c r="KG291" s="31"/>
      <c r="KH291" s="31"/>
      <c r="KI291" s="31"/>
      <c r="KJ291" s="31"/>
      <c r="KK291" s="31"/>
      <c r="KL291" s="31"/>
      <c r="KM291" s="31"/>
      <c r="KN291" s="31"/>
      <c r="KO291" s="31"/>
      <c r="KP291" s="31"/>
      <c r="KQ291" s="31"/>
      <c r="KR291" s="31"/>
      <c r="KS291" s="31"/>
      <c r="KT291" s="31"/>
      <c r="KU291" s="31"/>
      <c r="KV291" s="31"/>
      <c r="KW291" s="31"/>
      <c r="KX291" s="31"/>
      <c r="KY291" s="31"/>
      <c r="KZ291" s="31"/>
      <c r="LA291" s="31"/>
      <c r="LB291" s="31"/>
      <c r="LC291" s="31"/>
      <c r="LD291" s="31"/>
      <c r="LE291" s="31"/>
      <c r="LF291" s="31"/>
      <c r="LG291" s="31"/>
      <c r="LH291" s="31"/>
      <c r="LI291" s="31"/>
      <c r="LJ291" s="31"/>
      <c r="LK291" s="31"/>
      <c r="LL291" s="31"/>
      <c r="LM291" s="31"/>
      <c r="LN291" s="31"/>
      <c r="LO291" s="31"/>
      <c r="LP291" s="31"/>
      <c r="LQ291" s="31"/>
      <c r="LR291" s="31"/>
      <c r="LS291" s="31"/>
      <c r="LT291" s="31"/>
      <c r="LU291" s="31"/>
      <c r="LV291" s="31"/>
      <c r="LW291" s="31"/>
      <c r="LX291" s="31"/>
      <c r="LY291" s="31"/>
      <c r="LZ291" s="31"/>
      <c r="MA291" s="31"/>
      <c r="MB291" s="31"/>
      <c r="MC291" s="31"/>
      <c r="MD291" s="31"/>
      <c r="ME291" s="31"/>
      <c r="MF291" s="31"/>
      <c r="MG291" s="31"/>
      <c r="MH291" s="31"/>
      <c r="MI291" s="31"/>
      <c r="MJ291" s="31"/>
      <c r="MK291" s="31"/>
      <c r="ML291" s="31"/>
      <c r="MM291" s="31"/>
      <c r="MN291" s="31"/>
      <c r="MO291" s="31"/>
      <c r="MP291" s="31"/>
      <c r="MQ291" s="31"/>
      <c r="MR291" s="31"/>
      <c r="MS291" s="31"/>
      <c r="MT291" s="31"/>
      <c r="MU291" s="31"/>
      <c r="MV291" s="31"/>
      <c r="MW291" s="31"/>
      <c r="MX291" s="31"/>
      <c r="MY291" s="31"/>
      <c r="MZ291" s="31"/>
      <c r="NA291" s="31"/>
      <c r="NB291" s="31"/>
      <c r="NC291" s="31"/>
      <c r="ND291" s="31"/>
      <c r="NE291" s="31"/>
      <c r="NF291" s="31"/>
      <c r="NG291" s="31"/>
      <c r="NH291" s="31"/>
      <c r="NI291" s="31"/>
      <c r="NJ291" s="31"/>
      <c r="NK291" s="31"/>
      <c r="NL291" s="31"/>
      <c r="NM291" s="31"/>
      <c r="NN291" s="31"/>
      <c r="NO291" s="31"/>
      <c r="NP291" s="31"/>
      <c r="NQ291" s="31"/>
      <c r="NR291" s="31"/>
      <c r="NS291" s="31"/>
      <c r="NT291" s="31"/>
      <c r="NU291" s="31"/>
      <c r="NV291" s="31"/>
      <c r="NW291" s="31"/>
      <c r="NX291" s="31"/>
      <c r="NY291" s="31"/>
      <c r="NZ291" s="31"/>
      <c r="OA291" s="31"/>
      <c r="OB291" s="31"/>
      <c r="OC291" s="31"/>
      <c r="OD291" s="31"/>
      <c r="OE291" s="31"/>
      <c r="OF291" s="31"/>
      <c r="OG291" s="31"/>
      <c r="OH291" s="31"/>
      <c r="OI291" s="31"/>
      <c r="OJ291" s="31"/>
      <c r="OK291" s="31"/>
      <c r="OL291" s="31"/>
      <c r="OM291" s="31"/>
      <c r="ON291" s="31"/>
      <c r="OO291" s="31"/>
      <c r="OP291" s="31"/>
      <c r="OQ291" s="31"/>
      <c r="OR291" s="31"/>
      <c r="OS291" s="31"/>
      <c r="OT291" s="31"/>
      <c r="OU291" s="31"/>
      <c r="OV291" s="31"/>
      <c r="OW291" s="31"/>
      <c r="OX291" s="31"/>
      <c r="OY291" s="31"/>
      <c r="OZ291" s="31"/>
      <c r="PA291" s="31"/>
      <c r="PB291" s="31"/>
      <c r="PC291" s="31"/>
      <c r="PD291" s="31"/>
      <c r="PE291" s="31"/>
      <c r="PF291" s="31"/>
      <c r="PG291" s="31"/>
      <c r="PH291" s="31"/>
      <c r="PI291" s="31"/>
      <c r="PJ291" s="31"/>
      <c r="PK291" s="31"/>
      <c r="PL291" s="31"/>
      <c r="PM291" s="31"/>
      <c r="PN291" s="31"/>
      <c r="PO291" s="31"/>
      <c r="PP291" s="31"/>
      <c r="PQ291" s="31"/>
      <c r="PR291" s="31"/>
      <c r="PS291" s="31"/>
      <c r="PT291" s="31"/>
      <c r="PU291" s="31"/>
      <c r="PV291" s="31"/>
      <c r="PW291" s="31"/>
      <c r="PX291" s="31"/>
      <c r="PY291" s="31"/>
      <c r="PZ291" s="31"/>
      <c r="QA291" s="31"/>
      <c r="QB291" s="31"/>
      <c r="QC291" s="31"/>
      <c r="QD291" s="31"/>
      <c r="QE291" s="31"/>
      <c r="QF291" s="31"/>
      <c r="QG291" s="31"/>
      <c r="QH291" s="31"/>
      <c r="QI291" s="31"/>
      <c r="QJ291" s="31"/>
      <c r="QK291" s="31"/>
      <c r="QL291" s="31"/>
      <c r="QM291" s="31"/>
      <c r="QN291" s="31"/>
      <c r="QO291" s="31"/>
      <c r="QP291" s="31"/>
      <c r="QQ291" s="31"/>
      <c r="QR291" s="31"/>
      <c r="QS291" s="31"/>
      <c r="QT291" s="31"/>
      <c r="QU291" s="31"/>
      <c r="QV291" s="31"/>
      <c r="QW291" s="31"/>
      <c r="QX291" s="31"/>
      <c r="QY291" s="31"/>
    </row>
    <row r="292" spans="1:467" x14ac:dyDescent="0.2">
      <c r="A292" s="79" t="s">
        <v>137</v>
      </c>
      <c r="B292" s="103" t="s">
        <v>136</v>
      </c>
      <c r="C292" s="103"/>
      <c r="D292" s="103"/>
      <c r="E292" s="47" t="s">
        <v>127</v>
      </c>
      <c r="F292" s="48" t="str">
        <f t="shared" si="159"/>
        <v xml:space="preserve"> </v>
      </c>
      <c r="G292" s="48" t="str">
        <f t="shared" si="124"/>
        <v xml:space="preserve"> </v>
      </c>
      <c r="H292" s="48" t="str">
        <f t="shared" si="160"/>
        <v xml:space="preserve"> </v>
      </c>
      <c r="I292" s="48" t="str">
        <f t="shared" si="161"/>
        <v xml:space="preserve"> </v>
      </c>
      <c r="J292" s="48" t="str">
        <f t="shared" si="162"/>
        <v xml:space="preserve"> </v>
      </c>
      <c r="K292" s="48" t="str">
        <f t="shared" si="163"/>
        <v xml:space="preserve"> </v>
      </c>
      <c r="L292" s="48" t="str">
        <f t="shared" si="164"/>
        <v xml:space="preserve"> </v>
      </c>
      <c r="M292" s="48">
        <f t="shared" si="165"/>
        <v>1.2314814814814815E-2</v>
      </c>
      <c r="N292" s="48" t="str">
        <f t="shared" si="166"/>
        <v xml:space="preserve"> </v>
      </c>
      <c r="O292" s="48" t="str">
        <f t="shared" si="167"/>
        <v xml:space="preserve"> </v>
      </c>
      <c r="P292" s="48" t="str">
        <f t="shared" si="168"/>
        <v xml:space="preserve"> </v>
      </c>
      <c r="Q292" s="48" t="str">
        <f t="shared" si="169"/>
        <v xml:space="preserve"> </v>
      </c>
      <c r="R292" s="48" t="str">
        <f t="shared" si="170"/>
        <v xml:space="preserve"> </v>
      </c>
      <c r="S292" s="48" t="str">
        <f t="shared" si="171"/>
        <v xml:space="preserve"> </v>
      </c>
      <c r="T292" s="48" t="str">
        <f t="shared" si="172"/>
        <v xml:space="preserve"> </v>
      </c>
      <c r="U292" s="48" t="str">
        <f t="shared" si="173"/>
        <v xml:space="preserve"> </v>
      </c>
      <c r="V292" s="48" t="str">
        <f t="shared" si="174"/>
        <v xml:space="preserve"> </v>
      </c>
      <c r="W292" s="48" t="str">
        <f t="shared" si="234"/>
        <v xml:space="preserve"> </v>
      </c>
      <c r="X292" s="92">
        <f t="shared" si="213"/>
        <v>1.2314814814814815E-2</v>
      </c>
      <c r="Y292" s="81">
        <f t="shared" si="235"/>
        <v>1</v>
      </c>
      <c r="Z292" s="98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>
        <v>1.2314814814814815E-2</v>
      </c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  <c r="IW292" s="31"/>
      <c r="IX292" s="31"/>
      <c r="IY292" s="31"/>
      <c r="IZ292" s="31"/>
      <c r="JA292" s="31"/>
      <c r="JB292" s="31"/>
      <c r="JC292" s="31"/>
      <c r="JD292" s="31"/>
      <c r="JE292" s="31"/>
      <c r="JF292" s="31"/>
      <c r="JG292" s="31"/>
      <c r="JH292" s="31"/>
      <c r="JI292" s="31"/>
      <c r="JJ292" s="31"/>
      <c r="JK292" s="31"/>
      <c r="JL292" s="31"/>
      <c r="JM292" s="31"/>
      <c r="JN292" s="31"/>
      <c r="JO292" s="31"/>
      <c r="JP292" s="31"/>
      <c r="JQ292" s="31"/>
      <c r="JR292" s="31"/>
      <c r="JS292" s="31"/>
      <c r="JT292" s="31"/>
      <c r="JU292" s="31"/>
      <c r="JV292" s="31"/>
      <c r="JW292" s="31"/>
      <c r="JX292" s="31"/>
      <c r="JY292" s="31"/>
      <c r="JZ292" s="31"/>
      <c r="KA292" s="31"/>
      <c r="KB292" s="31"/>
      <c r="KC292" s="31"/>
      <c r="KD292" s="31"/>
      <c r="KE292" s="31"/>
      <c r="KF292" s="31"/>
      <c r="KG292" s="31"/>
      <c r="KH292" s="31"/>
      <c r="KI292" s="31"/>
      <c r="KJ292" s="31"/>
      <c r="KK292" s="31"/>
      <c r="KL292" s="31"/>
      <c r="KM292" s="31"/>
      <c r="KN292" s="31"/>
      <c r="KO292" s="31"/>
      <c r="KP292" s="31"/>
      <c r="KQ292" s="31"/>
      <c r="KR292" s="31"/>
      <c r="KS292" s="31"/>
      <c r="KT292" s="31"/>
      <c r="KU292" s="31"/>
      <c r="KV292" s="31"/>
      <c r="KW292" s="31"/>
      <c r="KX292" s="31"/>
      <c r="KY292" s="31"/>
      <c r="KZ292" s="31"/>
      <c r="LA292" s="31"/>
      <c r="LB292" s="31"/>
      <c r="LC292" s="31"/>
      <c r="LD292" s="31"/>
      <c r="LE292" s="31"/>
      <c r="LF292" s="31"/>
      <c r="LG292" s="31"/>
      <c r="LH292" s="31"/>
      <c r="LI292" s="31"/>
      <c r="LJ292" s="31"/>
      <c r="LK292" s="31"/>
      <c r="LL292" s="31"/>
      <c r="LM292" s="31"/>
      <c r="LN292" s="31"/>
      <c r="LO292" s="31"/>
      <c r="LP292" s="31"/>
      <c r="LQ292" s="31"/>
      <c r="LR292" s="31"/>
      <c r="LS292" s="31"/>
      <c r="LT292" s="31"/>
      <c r="LU292" s="31"/>
      <c r="LV292" s="31"/>
      <c r="LW292" s="31"/>
      <c r="LX292" s="31"/>
      <c r="LY292" s="31"/>
      <c r="LZ292" s="31"/>
      <c r="MA292" s="31"/>
      <c r="MB292" s="31"/>
      <c r="MC292" s="31"/>
      <c r="MD292" s="31"/>
      <c r="ME292" s="31"/>
      <c r="MF292" s="31"/>
      <c r="MG292" s="31"/>
      <c r="MH292" s="31"/>
      <c r="MI292" s="31"/>
      <c r="MJ292" s="31"/>
      <c r="MK292" s="31"/>
      <c r="ML292" s="31"/>
      <c r="MM292" s="31"/>
      <c r="MN292" s="31"/>
      <c r="MO292" s="31"/>
      <c r="MP292" s="31"/>
      <c r="MQ292" s="31"/>
      <c r="MR292" s="31"/>
      <c r="MS292" s="31"/>
      <c r="MT292" s="31"/>
      <c r="MU292" s="31"/>
      <c r="MV292" s="31"/>
      <c r="MW292" s="31"/>
      <c r="MX292" s="31"/>
      <c r="MY292" s="31"/>
      <c r="MZ292" s="31"/>
      <c r="NA292" s="31"/>
      <c r="NB292" s="31"/>
      <c r="NC292" s="31"/>
      <c r="ND292" s="31"/>
      <c r="NE292" s="31"/>
      <c r="NF292" s="31"/>
      <c r="NG292" s="31"/>
      <c r="NH292" s="31"/>
      <c r="NI292" s="31"/>
      <c r="NJ292" s="31"/>
      <c r="NK292" s="31"/>
      <c r="NL292" s="31"/>
      <c r="NM292" s="31"/>
      <c r="NN292" s="31"/>
      <c r="NO292" s="31"/>
      <c r="NP292" s="31"/>
      <c r="NQ292" s="31"/>
      <c r="NR292" s="31"/>
      <c r="NS292" s="31"/>
      <c r="NT292" s="31"/>
      <c r="NU292" s="31"/>
      <c r="NV292" s="31"/>
      <c r="NW292" s="31"/>
      <c r="NX292" s="31"/>
      <c r="NY292" s="31"/>
      <c r="NZ292" s="31"/>
      <c r="OA292" s="31"/>
      <c r="OB292" s="31"/>
      <c r="OC292" s="31"/>
      <c r="OD292" s="31"/>
      <c r="OE292" s="31"/>
      <c r="OF292" s="31"/>
      <c r="OG292" s="31"/>
      <c r="OH292" s="31"/>
      <c r="OI292" s="31"/>
      <c r="OJ292" s="31"/>
      <c r="OK292" s="31"/>
      <c r="OL292" s="31"/>
      <c r="OM292" s="31"/>
      <c r="ON292" s="31"/>
      <c r="OO292" s="31"/>
      <c r="OP292" s="31"/>
      <c r="OQ292" s="31"/>
      <c r="OR292" s="31"/>
      <c r="OS292" s="31"/>
      <c r="OT292" s="31"/>
      <c r="OU292" s="31"/>
      <c r="OV292" s="31"/>
      <c r="OW292" s="31"/>
      <c r="OX292" s="31"/>
      <c r="OY292" s="31"/>
      <c r="OZ292" s="31"/>
      <c r="PA292" s="31"/>
      <c r="PB292" s="31"/>
      <c r="PC292" s="31"/>
      <c r="PD292" s="31"/>
      <c r="PE292" s="31"/>
      <c r="PF292" s="31"/>
      <c r="PG292" s="31"/>
      <c r="PH292" s="31"/>
      <c r="PI292" s="31"/>
      <c r="PJ292" s="31"/>
      <c r="PK292" s="31"/>
      <c r="PL292" s="31"/>
      <c r="PM292" s="31"/>
      <c r="PN292" s="31"/>
      <c r="PO292" s="31"/>
      <c r="PP292" s="31"/>
      <c r="PQ292" s="31"/>
      <c r="PR292" s="31"/>
      <c r="PS292" s="31"/>
      <c r="PT292" s="31"/>
      <c r="PU292" s="31"/>
      <c r="PV292" s="31"/>
      <c r="PW292" s="31"/>
      <c r="PX292" s="31"/>
      <c r="PY292" s="31"/>
      <c r="PZ292" s="31"/>
      <c r="QA292" s="31"/>
      <c r="QB292" s="31"/>
      <c r="QC292" s="31"/>
      <c r="QD292" s="31"/>
      <c r="QE292" s="31"/>
      <c r="QF292" s="31"/>
      <c r="QG292" s="31"/>
      <c r="QH292" s="31"/>
      <c r="QI292" s="31"/>
      <c r="QJ292" s="31"/>
      <c r="QK292" s="31"/>
      <c r="QL292" s="31"/>
      <c r="QM292" s="31"/>
      <c r="QN292" s="31"/>
      <c r="QO292" s="31"/>
      <c r="QP292" s="31"/>
      <c r="QQ292" s="31"/>
      <c r="QR292" s="31"/>
      <c r="QS292" s="31"/>
      <c r="QT292" s="31"/>
      <c r="QU292" s="31"/>
      <c r="QV292" s="31"/>
      <c r="QW292" s="31"/>
      <c r="QX292" s="31"/>
      <c r="QY292" s="31"/>
    </row>
    <row r="293" spans="1:467" x14ac:dyDescent="0.2">
      <c r="A293" s="79" t="s">
        <v>37</v>
      </c>
      <c r="B293" s="103" t="s">
        <v>59</v>
      </c>
      <c r="C293" s="103"/>
      <c r="D293" s="103"/>
      <c r="E293" s="47" t="s">
        <v>127</v>
      </c>
      <c r="F293" s="48" t="str">
        <f t="shared" si="159"/>
        <v xml:space="preserve"> </v>
      </c>
      <c r="G293" s="48" t="str">
        <f t="shared" si="124"/>
        <v xml:space="preserve"> </v>
      </c>
      <c r="H293" s="48" t="str">
        <f t="shared" si="160"/>
        <v xml:space="preserve"> </v>
      </c>
      <c r="I293" s="48" t="str">
        <f t="shared" si="161"/>
        <v xml:space="preserve"> </v>
      </c>
      <c r="J293" s="48" t="str">
        <f t="shared" si="162"/>
        <v xml:space="preserve"> </v>
      </c>
      <c r="K293" s="48" t="str">
        <f t="shared" si="163"/>
        <v xml:space="preserve"> </v>
      </c>
      <c r="L293" s="48">
        <f t="shared" si="164"/>
        <v>1.2935185185185185E-2</v>
      </c>
      <c r="M293" s="48">
        <f t="shared" si="165"/>
        <v>1.2552083333333335E-2</v>
      </c>
      <c r="N293" s="48" t="str">
        <f t="shared" si="166"/>
        <v xml:space="preserve"> </v>
      </c>
      <c r="O293" s="48" t="str">
        <f t="shared" si="167"/>
        <v xml:space="preserve"> </v>
      </c>
      <c r="P293" s="48" t="str">
        <f t="shared" si="168"/>
        <v xml:space="preserve"> </v>
      </c>
      <c r="Q293" s="48" t="str">
        <f t="shared" si="169"/>
        <v xml:space="preserve"> </v>
      </c>
      <c r="R293" s="48" t="str">
        <f t="shared" si="170"/>
        <v xml:space="preserve"> </v>
      </c>
      <c r="S293" s="48" t="str">
        <f t="shared" si="171"/>
        <v xml:space="preserve"> </v>
      </c>
      <c r="T293" s="48" t="str">
        <f t="shared" si="172"/>
        <v xml:space="preserve"> </v>
      </c>
      <c r="U293" s="48" t="str">
        <f t="shared" si="173"/>
        <v xml:space="preserve"> </v>
      </c>
      <c r="V293" s="48" t="str">
        <f t="shared" si="174"/>
        <v xml:space="preserve"> </v>
      </c>
      <c r="W293" s="48" t="str">
        <f t="shared" si="234"/>
        <v xml:space="preserve"> </v>
      </c>
      <c r="X293" s="92">
        <f t="shared" si="213"/>
        <v>1.2349537037037039E-2</v>
      </c>
      <c r="Y293" s="81">
        <f t="shared" si="235"/>
        <v>8</v>
      </c>
      <c r="Z293" s="98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 t="s">
        <v>48</v>
      </c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>
        <v>1.2500000000000001E-2</v>
      </c>
      <c r="EX293" s="31"/>
      <c r="EY293" s="31"/>
      <c r="EZ293" s="31">
        <v>1.3310185185185187E-2</v>
      </c>
      <c r="FA293" s="31"/>
      <c r="FB293" s="31"/>
      <c r="FC293" s="31">
        <v>1.3483796296296298E-2</v>
      </c>
      <c r="FD293" s="31"/>
      <c r="FE293" s="31">
        <v>1.2673611111111109E-2</v>
      </c>
      <c r="FF293" s="31"/>
      <c r="FG293" s="31"/>
      <c r="FH293" s="31"/>
      <c r="FI293" s="31">
        <v>1.2708333333333334E-2</v>
      </c>
      <c r="FJ293" s="31">
        <v>1.2349537037037039E-2</v>
      </c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>
        <v>1.275462962962963E-2</v>
      </c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  <c r="IW293" s="31"/>
      <c r="IX293" s="31"/>
      <c r="IY293" s="31"/>
      <c r="IZ293" s="31"/>
      <c r="JA293" s="31"/>
      <c r="JB293" s="31"/>
      <c r="JC293" s="31"/>
      <c r="JD293" s="31"/>
      <c r="JE293" s="31"/>
      <c r="JF293" s="31"/>
      <c r="JG293" s="31"/>
      <c r="JH293" s="31"/>
      <c r="JI293" s="31"/>
      <c r="JJ293" s="31"/>
      <c r="JK293" s="31"/>
      <c r="JL293" s="31"/>
      <c r="JM293" s="31"/>
      <c r="JN293" s="31"/>
      <c r="JO293" s="31"/>
      <c r="JP293" s="31"/>
      <c r="JQ293" s="31"/>
      <c r="JR293" s="31"/>
      <c r="JS293" s="31"/>
      <c r="JT293" s="31"/>
      <c r="JU293" s="31"/>
      <c r="JV293" s="31"/>
      <c r="JW293" s="31"/>
      <c r="JX293" s="31"/>
      <c r="JY293" s="31"/>
      <c r="JZ293" s="31"/>
      <c r="KA293" s="31"/>
      <c r="KB293" s="31"/>
      <c r="KC293" s="31"/>
      <c r="KD293" s="31"/>
      <c r="KE293" s="31"/>
      <c r="KF293" s="31"/>
      <c r="KG293" s="31"/>
      <c r="KH293" s="31"/>
      <c r="KI293" s="31"/>
      <c r="KJ293" s="31"/>
      <c r="KK293" s="31"/>
      <c r="KL293" s="31"/>
      <c r="KM293" s="31"/>
      <c r="KN293" s="31"/>
      <c r="KO293" s="31"/>
      <c r="KP293" s="31"/>
      <c r="KQ293" s="31"/>
      <c r="KR293" s="31"/>
      <c r="KS293" s="31"/>
      <c r="KT293" s="31"/>
      <c r="KU293" s="31"/>
      <c r="KV293" s="31"/>
      <c r="KW293" s="31"/>
      <c r="KX293" s="31"/>
      <c r="KY293" s="31"/>
      <c r="KZ293" s="31"/>
      <c r="LA293" s="31"/>
      <c r="LB293" s="31"/>
      <c r="LC293" s="31"/>
      <c r="LD293" s="31"/>
      <c r="LE293" s="31"/>
      <c r="LF293" s="31"/>
      <c r="LG293" s="31"/>
      <c r="LH293" s="31"/>
      <c r="LI293" s="31"/>
      <c r="LJ293" s="31"/>
      <c r="LK293" s="31"/>
      <c r="LL293" s="31"/>
      <c r="LM293" s="31"/>
      <c r="LN293" s="31"/>
      <c r="LO293" s="31"/>
      <c r="LP293" s="31"/>
      <c r="LQ293" s="31"/>
      <c r="LR293" s="31"/>
      <c r="LS293" s="31"/>
      <c r="LT293" s="31"/>
      <c r="LU293" s="31"/>
      <c r="LV293" s="31"/>
      <c r="LW293" s="31"/>
      <c r="LX293" s="31"/>
      <c r="LY293" s="31"/>
      <c r="LZ293" s="31"/>
      <c r="MA293" s="31"/>
      <c r="MB293" s="31"/>
      <c r="MC293" s="31"/>
      <c r="MD293" s="31"/>
      <c r="ME293" s="31"/>
      <c r="MF293" s="31"/>
      <c r="MG293" s="31"/>
      <c r="MH293" s="31"/>
      <c r="MI293" s="31"/>
      <c r="MJ293" s="31"/>
      <c r="MK293" s="31"/>
      <c r="ML293" s="31"/>
      <c r="MM293" s="31"/>
      <c r="MN293" s="31"/>
      <c r="MO293" s="31"/>
      <c r="MP293" s="31"/>
      <c r="MQ293" s="31"/>
      <c r="MR293" s="31"/>
      <c r="MS293" s="31"/>
      <c r="MT293" s="31"/>
      <c r="MU293" s="31"/>
      <c r="MV293" s="31"/>
      <c r="MW293" s="31"/>
      <c r="MX293" s="31"/>
      <c r="MY293" s="31"/>
      <c r="MZ293" s="31"/>
      <c r="NA293" s="31"/>
      <c r="NB293" s="31"/>
      <c r="NC293" s="31"/>
      <c r="ND293" s="31"/>
      <c r="NE293" s="31"/>
      <c r="NF293" s="31"/>
      <c r="NG293" s="31"/>
      <c r="NH293" s="31"/>
      <c r="NI293" s="31"/>
      <c r="NJ293" s="31"/>
      <c r="NK293" s="31"/>
      <c r="NL293" s="31"/>
      <c r="NM293" s="31"/>
      <c r="NN293" s="31"/>
      <c r="NO293" s="31"/>
      <c r="NP293" s="31"/>
      <c r="NQ293" s="31"/>
      <c r="NR293" s="31"/>
      <c r="NS293" s="31"/>
      <c r="NT293" s="31"/>
      <c r="NU293" s="31"/>
      <c r="NV293" s="31"/>
      <c r="NW293" s="31"/>
      <c r="NX293" s="31"/>
      <c r="NY293" s="31"/>
      <c r="NZ293" s="31"/>
      <c r="OA293" s="31"/>
      <c r="OB293" s="31"/>
      <c r="OC293" s="31"/>
      <c r="OD293" s="31"/>
      <c r="OE293" s="31"/>
      <c r="OF293" s="31"/>
      <c r="OG293" s="31"/>
      <c r="OH293" s="31"/>
      <c r="OI293" s="31"/>
      <c r="OJ293" s="31"/>
      <c r="OK293" s="31"/>
      <c r="OL293" s="31"/>
      <c r="OM293" s="31"/>
      <c r="ON293" s="31"/>
      <c r="OO293" s="31"/>
      <c r="OP293" s="31"/>
      <c r="OQ293" s="31"/>
      <c r="OR293" s="31"/>
      <c r="OS293" s="31"/>
      <c r="OT293" s="31"/>
      <c r="OU293" s="31"/>
      <c r="OV293" s="31"/>
      <c r="OW293" s="31"/>
      <c r="OX293" s="31"/>
      <c r="OY293" s="31"/>
      <c r="OZ293" s="31"/>
      <c r="PA293" s="31"/>
      <c r="PB293" s="31"/>
      <c r="PC293" s="31"/>
      <c r="PD293" s="31"/>
      <c r="PE293" s="31"/>
      <c r="PF293" s="31"/>
      <c r="PG293" s="31"/>
      <c r="PH293" s="31"/>
      <c r="PI293" s="31"/>
      <c r="PJ293" s="31"/>
      <c r="PK293" s="31"/>
      <c r="PL293" s="31"/>
      <c r="PM293" s="31"/>
      <c r="PN293" s="31"/>
      <c r="PO293" s="31"/>
      <c r="PP293" s="31"/>
      <c r="PQ293" s="31"/>
      <c r="PR293" s="31"/>
      <c r="PS293" s="31"/>
      <c r="PT293" s="31"/>
      <c r="PU293" s="31"/>
      <c r="PV293" s="31"/>
      <c r="PW293" s="31"/>
      <c r="PX293" s="31"/>
      <c r="PY293" s="31"/>
      <c r="PZ293" s="31"/>
      <c r="QA293" s="31"/>
      <c r="QB293" s="31"/>
      <c r="QC293" s="31"/>
      <c r="QD293" s="31"/>
      <c r="QE293" s="31"/>
      <c r="QF293" s="31"/>
      <c r="QG293" s="31"/>
      <c r="QH293" s="31"/>
      <c r="QI293" s="31"/>
      <c r="QJ293" s="31"/>
      <c r="QK293" s="31"/>
      <c r="QL293" s="31"/>
      <c r="QM293" s="31"/>
      <c r="QN293" s="31"/>
      <c r="QO293" s="31"/>
      <c r="QP293" s="31"/>
      <c r="QQ293" s="31"/>
      <c r="QR293" s="31"/>
      <c r="QS293" s="31"/>
      <c r="QT293" s="31"/>
      <c r="QU293" s="31"/>
      <c r="QV293" s="31"/>
      <c r="QW293" s="31"/>
      <c r="QX293" s="31"/>
      <c r="QY293" s="31"/>
    </row>
    <row r="294" spans="1:467" x14ac:dyDescent="0.2">
      <c r="A294" s="79" t="s">
        <v>6</v>
      </c>
      <c r="B294" s="103" t="s">
        <v>192</v>
      </c>
      <c r="C294" s="103"/>
      <c r="D294" s="103"/>
      <c r="E294" s="47" t="s">
        <v>127</v>
      </c>
      <c r="F294" s="48" t="str">
        <f t="shared" si="159"/>
        <v xml:space="preserve"> </v>
      </c>
      <c r="G294" s="48" t="str">
        <f t="shared" si="124"/>
        <v xml:space="preserve"> </v>
      </c>
      <c r="H294" s="48" t="str">
        <f t="shared" si="160"/>
        <v xml:space="preserve"> </v>
      </c>
      <c r="I294" s="48" t="str">
        <f t="shared" si="161"/>
        <v xml:space="preserve"> </v>
      </c>
      <c r="J294" s="48" t="str">
        <f t="shared" si="162"/>
        <v xml:space="preserve"> </v>
      </c>
      <c r="K294" s="48" t="str">
        <f t="shared" si="163"/>
        <v xml:space="preserve"> </v>
      </c>
      <c r="L294" s="48" t="str">
        <f t="shared" si="164"/>
        <v xml:space="preserve"> </v>
      </c>
      <c r="M294" s="48" t="str">
        <f t="shared" si="165"/>
        <v xml:space="preserve"> </v>
      </c>
      <c r="N294" s="48" t="str">
        <f t="shared" si="166"/>
        <v xml:space="preserve"> </v>
      </c>
      <c r="O294" s="48">
        <f t="shared" si="167"/>
        <v>1.238425925925926E-2</v>
      </c>
      <c r="P294" s="48" t="str">
        <f t="shared" si="168"/>
        <v xml:space="preserve"> </v>
      </c>
      <c r="Q294" s="48" t="str">
        <f t="shared" si="169"/>
        <v xml:space="preserve"> </v>
      </c>
      <c r="R294" s="48" t="str">
        <f t="shared" si="170"/>
        <v xml:space="preserve"> </v>
      </c>
      <c r="S294" s="48" t="str">
        <f t="shared" si="171"/>
        <v xml:space="preserve"> </v>
      </c>
      <c r="T294" s="48" t="str">
        <f t="shared" si="172"/>
        <v xml:space="preserve"> </v>
      </c>
      <c r="U294" s="48" t="str">
        <f t="shared" si="173"/>
        <v xml:space="preserve"> </v>
      </c>
      <c r="V294" s="48" t="str">
        <f t="shared" si="174"/>
        <v xml:space="preserve"> </v>
      </c>
      <c r="W294" s="48" t="str">
        <f t="shared" si="234"/>
        <v xml:space="preserve"> </v>
      </c>
      <c r="X294" s="92">
        <f t="shared" si="213"/>
        <v>1.238425925925926E-2</v>
      </c>
      <c r="Y294" s="81">
        <f t="shared" si="235"/>
        <v>1</v>
      </c>
      <c r="Z294" s="98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>
        <v>1.238425925925926E-2</v>
      </c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  <c r="IU294" s="31"/>
      <c r="IV294" s="31"/>
      <c r="IW294" s="31"/>
      <c r="IX294" s="31"/>
      <c r="IY294" s="31"/>
      <c r="IZ294" s="31"/>
      <c r="JA294" s="31"/>
      <c r="JB294" s="31"/>
      <c r="JC294" s="31"/>
      <c r="JD294" s="31"/>
      <c r="JE294" s="31"/>
      <c r="JF294" s="31"/>
      <c r="JG294" s="31"/>
      <c r="JH294" s="31"/>
      <c r="JI294" s="31"/>
      <c r="JJ294" s="31"/>
      <c r="JK294" s="31"/>
      <c r="JL294" s="31"/>
      <c r="JM294" s="31"/>
      <c r="JN294" s="31"/>
      <c r="JO294" s="31"/>
      <c r="JP294" s="31"/>
      <c r="JQ294" s="31"/>
      <c r="JR294" s="31"/>
      <c r="JS294" s="31"/>
      <c r="JT294" s="31"/>
      <c r="JU294" s="31"/>
      <c r="JV294" s="31"/>
      <c r="JW294" s="31"/>
      <c r="JX294" s="31"/>
      <c r="JY294" s="31"/>
      <c r="JZ294" s="31"/>
      <c r="KA294" s="31"/>
      <c r="KB294" s="31"/>
      <c r="KC294" s="31"/>
      <c r="KD294" s="31"/>
      <c r="KE294" s="31"/>
      <c r="KF294" s="31"/>
      <c r="KG294" s="31"/>
      <c r="KH294" s="31"/>
      <c r="KI294" s="31"/>
      <c r="KJ294" s="31"/>
      <c r="KK294" s="31"/>
      <c r="KL294" s="31"/>
      <c r="KM294" s="31"/>
      <c r="KN294" s="31"/>
      <c r="KO294" s="31"/>
      <c r="KP294" s="31"/>
      <c r="KQ294" s="31"/>
      <c r="KR294" s="31"/>
      <c r="KS294" s="31"/>
      <c r="KT294" s="31"/>
      <c r="KU294" s="31"/>
      <c r="KV294" s="31"/>
      <c r="KW294" s="31"/>
      <c r="KX294" s="31"/>
      <c r="KY294" s="31"/>
      <c r="KZ294" s="31"/>
      <c r="LA294" s="31"/>
      <c r="LB294" s="31"/>
      <c r="LC294" s="31"/>
      <c r="LD294" s="31"/>
      <c r="LE294" s="31"/>
      <c r="LF294" s="31"/>
      <c r="LG294" s="31"/>
      <c r="LH294" s="31"/>
      <c r="LI294" s="31"/>
      <c r="LJ294" s="31"/>
      <c r="LK294" s="31"/>
      <c r="LL294" s="31"/>
      <c r="LM294" s="31"/>
      <c r="LN294" s="31"/>
      <c r="LO294" s="31"/>
      <c r="LP294" s="31"/>
      <c r="LQ294" s="31"/>
      <c r="LR294" s="31"/>
      <c r="LS294" s="31"/>
      <c r="LT294" s="31"/>
      <c r="LU294" s="31"/>
      <c r="LV294" s="31"/>
      <c r="LW294" s="31"/>
      <c r="LX294" s="31"/>
      <c r="LY294" s="31"/>
      <c r="LZ294" s="31"/>
      <c r="MA294" s="31"/>
      <c r="MB294" s="31"/>
      <c r="MC294" s="31"/>
      <c r="MD294" s="31"/>
      <c r="ME294" s="31"/>
      <c r="MF294" s="31"/>
      <c r="MG294" s="31"/>
      <c r="MH294" s="31"/>
      <c r="MI294" s="31"/>
      <c r="MJ294" s="31"/>
      <c r="MK294" s="31"/>
      <c r="ML294" s="31"/>
      <c r="MM294" s="31"/>
      <c r="MN294" s="31"/>
      <c r="MO294" s="31"/>
      <c r="MP294" s="31"/>
      <c r="MQ294" s="31"/>
      <c r="MR294" s="31"/>
      <c r="MS294" s="31"/>
      <c r="MT294" s="31"/>
      <c r="MU294" s="31"/>
      <c r="MV294" s="31"/>
      <c r="MW294" s="31"/>
      <c r="MX294" s="31"/>
      <c r="MY294" s="31"/>
      <c r="MZ294" s="31"/>
      <c r="NA294" s="31"/>
      <c r="NB294" s="31"/>
      <c r="NC294" s="31"/>
      <c r="ND294" s="31"/>
      <c r="NE294" s="31"/>
      <c r="NF294" s="31"/>
      <c r="NG294" s="31"/>
      <c r="NH294" s="31"/>
      <c r="NI294" s="31"/>
      <c r="NJ294" s="31"/>
      <c r="NK294" s="31"/>
      <c r="NL294" s="31"/>
      <c r="NM294" s="31"/>
      <c r="NN294" s="31"/>
      <c r="NO294" s="31"/>
      <c r="NP294" s="31"/>
      <c r="NQ294" s="31"/>
      <c r="NR294" s="31"/>
      <c r="NS294" s="31"/>
      <c r="NT294" s="31"/>
      <c r="NU294" s="31"/>
      <c r="NV294" s="31"/>
      <c r="NW294" s="31"/>
      <c r="NX294" s="31"/>
      <c r="NY294" s="31"/>
      <c r="NZ294" s="31"/>
      <c r="OA294" s="31"/>
      <c r="OB294" s="31"/>
      <c r="OC294" s="31"/>
      <c r="OD294" s="31"/>
      <c r="OE294" s="31"/>
      <c r="OF294" s="31"/>
      <c r="OG294" s="31"/>
      <c r="OH294" s="31"/>
      <c r="OI294" s="31"/>
      <c r="OJ294" s="31"/>
      <c r="OK294" s="31"/>
      <c r="OL294" s="31"/>
      <c r="OM294" s="31"/>
      <c r="ON294" s="31"/>
      <c r="OO294" s="31"/>
      <c r="OP294" s="31"/>
      <c r="OQ294" s="31"/>
      <c r="OR294" s="31"/>
      <c r="OS294" s="31"/>
      <c r="OT294" s="31"/>
      <c r="OU294" s="31"/>
      <c r="OV294" s="31"/>
      <c r="OW294" s="31"/>
      <c r="OX294" s="31"/>
      <c r="OY294" s="31"/>
      <c r="OZ294" s="31"/>
      <c r="PA294" s="31"/>
      <c r="PB294" s="31"/>
      <c r="PC294" s="31"/>
      <c r="PD294" s="31"/>
      <c r="PE294" s="31"/>
      <c r="PF294" s="31"/>
      <c r="PG294" s="31"/>
      <c r="PH294" s="31"/>
      <c r="PI294" s="31"/>
      <c r="PJ294" s="31"/>
      <c r="PK294" s="31"/>
      <c r="PL294" s="31"/>
      <c r="PM294" s="31"/>
      <c r="PN294" s="31"/>
      <c r="PO294" s="31"/>
      <c r="PP294" s="31"/>
      <c r="PQ294" s="31"/>
      <c r="PR294" s="31"/>
      <c r="PS294" s="31"/>
      <c r="PT294" s="31"/>
      <c r="PU294" s="31"/>
      <c r="PV294" s="31"/>
      <c r="PW294" s="31"/>
      <c r="PX294" s="31"/>
      <c r="PY294" s="31"/>
      <c r="PZ294" s="31"/>
      <c r="QA294" s="31"/>
      <c r="QB294" s="31"/>
      <c r="QC294" s="31"/>
      <c r="QD294" s="31"/>
      <c r="QE294" s="31"/>
      <c r="QF294" s="31"/>
      <c r="QG294" s="31"/>
      <c r="QH294" s="31"/>
      <c r="QI294" s="31"/>
      <c r="QJ294" s="31"/>
      <c r="QK294" s="31"/>
      <c r="QL294" s="31"/>
      <c r="QM294" s="31"/>
      <c r="QN294" s="31"/>
      <c r="QO294" s="31"/>
      <c r="QP294" s="31"/>
      <c r="QQ294" s="31"/>
      <c r="QR294" s="31"/>
      <c r="QS294" s="31"/>
      <c r="QT294" s="31"/>
      <c r="QU294" s="31"/>
      <c r="QV294" s="31"/>
      <c r="QW294" s="31"/>
      <c r="QX294" s="31"/>
      <c r="QY294" s="31"/>
    </row>
    <row r="295" spans="1:467" x14ac:dyDescent="0.2">
      <c r="A295" s="79" t="s">
        <v>6</v>
      </c>
      <c r="B295" s="103" t="s">
        <v>15</v>
      </c>
      <c r="C295" s="103"/>
      <c r="D295" s="103"/>
      <c r="E295" s="47" t="s">
        <v>127</v>
      </c>
      <c r="F295" s="48" t="str">
        <f t="shared" si="159"/>
        <v xml:space="preserve"> </v>
      </c>
      <c r="G295" s="48">
        <f t="shared" si="124"/>
        <v>1.238425925925926E-2</v>
      </c>
      <c r="H295" s="48">
        <f t="shared" si="160"/>
        <v>1.2465277777777777E-2</v>
      </c>
      <c r="I295" s="48" t="str">
        <f t="shared" si="161"/>
        <v xml:space="preserve"> </v>
      </c>
      <c r="J295" s="48" t="str">
        <f t="shared" si="162"/>
        <v xml:space="preserve"> </v>
      </c>
      <c r="K295" s="48" t="str">
        <f t="shared" si="163"/>
        <v xml:space="preserve"> </v>
      </c>
      <c r="L295" s="48" t="str">
        <f t="shared" si="164"/>
        <v xml:space="preserve"> </v>
      </c>
      <c r="M295" s="48" t="str">
        <f t="shared" si="165"/>
        <v xml:space="preserve"> </v>
      </c>
      <c r="N295" s="48" t="str">
        <f t="shared" si="166"/>
        <v xml:space="preserve"> </v>
      </c>
      <c r="O295" s="48" t="str">
        <f t="shared" si="167"/>
        <v xml:space="preserve"> </v>
      </c>
      <c r="P295" s="48" t="str">
        <f t="shared" si="168"/>
        <v xml:space="preserve"> </v>
      </c>
      <c r="Q295" s="48" t="str">
        <f t="shared" si="169"/>
        <v xml:space="preserve"> </v>
      </c>
      <c r="R295" s="48" t="str">
        <f t="shared" si="170"/>
        <v xml:space="preserve"> </v>
      </c>
      <c r="S295" s="48" t="str">
        <f t="shared" si="171"/>
        <v xml:space="preserve"> </v>
      </c>
      <c r="T295" s="48" t="str">
        <f t="shared" si="172"/>
        <v xml:space="preserve"> </v>
      </c>
      <c r="U295" s="48" t="str">
        <f t="shared" si="173"/>
        <v xml:space="preserve"> </v>
      </c>
      <c r="V295" s="48" t="str">
        <f t="shared" si="174"/>
        <v xml:space="preserve"> </v>
      </c>
      <c r="W295" s="48" t="str">
        <f t="shared" si="234"/>
        <v xml:space="preserve"> </v>
      </c>
      <c r="X295" s="92">
        <f t="shared" si="213"/>
        <v>1.238425925925926E-2</v>
      </c>
      <c r="Y295" s="81">
        <f t="shared" si="235"/>
        <v>2</v>
      </c>
      <c r="Z295" s="98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>
        <v>1.238425925925926E-2</v>
      </c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>
        <v>1.2465277777777777E-2</v>
      </c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  <c r="IW295" s="31"/>
      <c r="IX295" s="31"/>
      <c r="IY295" s="31"/>
      <c r="IZ295" s="31"/>
      <c r="JA295" s="31"/>
      <c r="JB295" s="31"/>
      <c r="JC295" s="31"/>
      <c r="JD295" s="31"/>
      <c r="JE295" s="31"/>
      <c r="JF295" s="31"/>
      <c r="JG295" s="31"/>
      <c r="JH295" s="31"/>
      <c r="JI295" s="31"/>
      <c r="JJ295" s="31"/>
      <c r="JK295" s="31"/>
      <c r="JL295" s="31"/>
      <c r="JM295" s="31"/>
      <c r="JN295" s="31"/>
      <c r="JO295" s="31"/>
      <c r="JP295" s="31"/>
      <c r="JQ295" s="31"/>
      <c r="JR295" s="31"/>
      <c r="JS295" s="31"/>
      <c r="JT295" s="31"/>
      <c r="JU295" s="31"/>
      <c r="JV295" s="31"/>
      <c r="JW295" s="31"/>
      <c r="JX295" s="31"/>
      <c r="JY295" s="31"/>
      <c r="JZ295" s="31"/>
      <c r="KA295" s="31"/>
      <c r="KB295" s="31"/>
      <c r="KC295" s="31"/>
      <c r="KD295" s="31"/>
      <c r="KE295" s="31"/>
      <c r="KF295" s="31"/>
      <c r="KG295" s="31"/>
      <c r="KH295" s="31"/>
      <c r="KI295" s="31"/>
      <c r="KJ295" s="31"/>
      <c r="KK295" s="31"/>
      <c r="KL295" s="31"/>
      <c r="KM295" s="31"/>
      <c r="KN295" s="31"/>
      <c r="KO295" s="31"/>
      <c r="KP295" s="31"/>
      <c r="KQ295" s="31"/>
      <c r="KR295" s="31"/>
      <c r="KS295" s="31"/>
      <c r="KT295" s="31"/>
      <c r="KU295" s="31"/>
      <c r="KV295" s="31"/>
      <c r="KW295" s="31"/>
      <c r="KX295" s="31"/>
      <c r="KY295" s="31"/>
      <c r="KZ295" s="31"/>
      <c r="LA295" s="31"/>
      <c r="LB295" s="31"/>
      <c r="LC295" s="31"/>
      <c r="LD295" s="31"/>
      <c r="LE295" s="31"/>
      <c r="LF295" s="31"/>
      <c r="LG295" s="31"/>
      <c r="LH295" s="31"/>
      <c r="LI295" s="31"/>
      <c r="LJ295" s="31"/>
      <c r="LK295" s="31"/>
      <c r="LL295" s="31"/>
      <c r="LM295" s="31"/>
      <c r="LN295" s="31"/>
      <c r="LO295" s="31"/>
      <c r="LP295" s="31"/>
      <c r="LQ295" s="31"/>
      <c r="LR295" s="31"/>
      <c r="LS295" s="31"/>
      <c r="LT295" s="31"/>
      <c r="LU295" s="31"/>
      <c r="LV295" s="31"/>
      <c r="LW295" s="31"/>
      <c r="LX295" s="31"/>
      <c r="LY295" s="31"/>
      <c r="LZ295" s="31"/>
      <c r="MA295" s="31"/>
      <c r="MB295" s="31"/>
      <c r="MC295" s="31"/>
      <c r="MD295" s="31"/>
      <c r="ME295" s="31"/>
      <c r="MF295" s="31"/>
      <c r="MG295" s="31"/>
      <c r="MH295" s="31"/>
      <c r="MI295" s="31"/>
      <c r="MJ295" s="31"/>
      <c r="MK295" s="31"/>
      <c r="ML295" s="31"/>
      <c r="MM295" s="31"/>
      <c r="MN295" s="31"/>
      <c r="MO295" s="31"/>
      <c r="MP295" s="31"/>
      <c r="MQ295" s="31"/>
      <c r="MR295" s="31"/>
      <c r="MS295" s="31"/>
      <c r="MT295" s="31"/>
      <c r="MU295" s="31"/>
      <c r="MV295" s="31"/>
      <c r="MW295" s="31"/>
      <c r="MX295" s="31"/>
      <c r="MY295" s="31"/>
      <c r="MZ295" s="31"/>
      <c r="NA295" s="31"/>
      <c r="NB295" s="31"/>
      <c r="NC295" s="31"/>
      <c r="ND295" s="31"/>
      <c r="NE295" s="31"/>
      <c r="NF295" s="31"/>
      <c r="NG295" s="31"/>
      <c r="NH295" s="31"/>
      <c r="NI295" s="31"/>
      <c r="NJ295" s="31"/>
      <c r="NK295" s="31"/>
      <c r="NL295" s="31"/>
      <c r="NM295" s="31"/>
      <c r="NN295" s="31"/>
      <c r="NO295" s="31"/>
      <c r="NP295" s="31"/>
      <c r="NQ295" s="31"/>
      <c r="NR295" s="31"/>
      <c r="NS295" s="31"/>
      <c r="NT295" s="31"/>
      <c r="NU295" s="31"/>
      <c r="NV295" s="31"/>
      <c r="NW295" s="31"/>
      <c r="NX295" s="31"/>
      <c r="NY295" s="31"/>
      <c r="NZ295" s="31"/>
      <c r="OA295" s="31"/>
      <c r="OB295" s="31"/>
      <c r="OC295" s="31"/>
      <c r="OD295" s="31"/>
      <c r="OE295" s="31"/>
      <c r="OF295" s="31"/>
      <c r="OG295" s="31"/>
      <c r="OH295" s="31"/>
      <c r="OI295" s="31"/>
      <c r="OJ295" s="31"/>
      <c r="OK295" s="31"/>
      <c r="OL295" s="31"/>
      <c r="OM295" s="31"/>
      <c r="ON295" s="31"/>
      <c r="OO295" s="31"/>
      <c r="OP295" s="31"/>
      <c r="OQ295" s="31"/>
      <c r="OR295" s="31"/>
      <c r="OS295" s="31"/>
      <c r="OT295" s="31"/>
      <c r="OU295" s="31"/>
      <c r="OV295" s="31"/>
      <c r="OW295" s="31"/>
      <c r="OX295" s="31"/>
      <c r="OY295" s="31"/>
      <c r="OZ295" s="31"/>
      <c r="PA295" s="31"/>
      <c r="PB295" s="31"/>
      <c r="PC295" s="31"/>
      <c r="PD295" s="31"/>
      <c r="PE295" s="31"/>
      <c r="PF295" s="31"/>
      <c r="PG295" s="31"/>
      <c r="PH295" s="31"/>
      <c r="PI295" s="31"/>
      <c r="PJ295" s="31"/>
      <c r="PK295" s="31"/>
      <c r="PL295" s="31"/>
      <c r="PM295" s="31"/>
      <c r="PN295" s="31"/>
      <c r="PO295" s="31"/>
      <c r="PP295" s="31"/>
      <c r="PQ295" s="31"/>
      <c r="PR295" s="31"/>
      <c r="PS295" s="31"/>
      <c r="PT295" s="31"/>
      <c r="PU295" s="31"/>
      <c r="PV295" s="31"/>
      <c r="PW295" s="31"/>
      <c r="PX295" s="31"/>
      <c r="PY295" s="31"/>
      <c r="PZ295" s="31"/>
      <c r="QA295" s="31"/>
      <c r="QB295" s="31"/>
      <c r="QC295" s="31"/>
      <c r="QD295" s="31"/>
      <c r="QE295" s="31"/>
      <c r="QF295" s="31"/>
      <c r="QG295" s="31"/>
      <c r="QH295" s="31"/>
      <c r="QI295" s="31"/>
      <c r="QJ295" s="31"/>
      <c r="QK295" s="31"/>
      <c r="QL295" s="31"/>
      <c r="QM295" s="31"/>
      <c r="QN295" s="31"/>
      <c r="QO295" s="31"/>
      <c r="QP295" s="31"/>
      <c r="QQ295" s="31"/>
      <c r="QR295" s="31"/>
      <c r="QS295" s="31"/>
      <c r="QT295" s="31"/>
      <c r="QU295" s="31"/>
      <c r="QV295" s="31"/>
      <c r="QW295" s="31"/>
      <c r="QX295" s="31"/>
      <c r="QY295" s="31"/>
    </row>
    <row r="296" spans="1:467" x14ac:dyDescent="0.2">
      <c r="A296" s="79" t="s">
        <v>135</v>
      </c>
      <c r="B296" s="103" t="s">
        <v>99</v>
      </c>
      <c r="C296" s="103"/>
      <c r="D296" s="103"/>
      <c r="E296" s="47" t="s">
        <v>127</v>
      </c>
      <c r="F296" s="48" t="str">
        <f t="shared" si="159"/>
        <v xml:space="preserve"> </v>
      </c>
      <c r="G296" s="48" t="str">
        <f t="shared" si="124"/>
        <v xml:space="preserve"> </v>
      </c>
      <c r="H296" s="48" t="str">
        <f t="shared" si="160"/>
        <v xml:space="preserve"> </v>
      </c>
      <c r="I296" s="48" t="str">
        <f t="shared" si="161"/>
        <v xml:space="preserve"> </v>
      </c>
      <c r="J296" s="48" t="str">
        <f t="shared" si="162"/>
        <v xml:space="preserve"> </v>
      </c>
      <c r="K296" s="48" t="str">
        <f t="shared" si="163"/>
        <v xml:space="preserve"> </v>
      </c>
      <c r="L296" s="48" t="str">
        <f t="shared" si="164"/>
        <v xml:space="preserve"> </v>
      </c>
      <c r="M296" s="48">
        <f t="shared" si="165"/>
        <v>1.238425925925926E-2</v>
      </c>
      <c r="N296" s="48" t="str">
        <f t="shared" si="166"/>
        <v xml:space="preserve"> </v>
      </c>
      <c r="O296" s="48" t="str">
        <f t="shared" si="167"/>
        <v xml:space="preserve"> </v>
      </c>
      <c r="P296" s="48" t="str">
        <f t="shared" si="168"/>
        <v xml:space="preserve"> </v>
      </c>
      <c r="Q296" s="48" t="str">
        <f t="shared" si="169"/>
        <v xml:space="preserve"> </v>
      </c>
      <c r="R296" s="48" t="str">
        <f t="shared" si="170"/>
        <v xml:space="preserve"> </v>
      </c>
      <c r="S296" s="48" t="str">
        <f t="shared" si="171"/>
        <v xml:space="preserve"> </v>
      </c>
      <c r="T296" s="48" t="str">
        <f t="shared" si="172"/>
        <v xml:space="preserve"> </v>
      </c>
      <c r="U296" s="48" t="str">
        <f t="shared" si="173"/>
        <v xml:space="preserve"> </v>
      </c>
      <c r="V296" s="48" t="str">
        <f t="shared" si="174"/>
        <v xml:space="preserve"> </v>
      </c>
      <c r="W296" s="48" t="str">
        <f t="shared" si="234"/>
        <v xml:space="preserve"> </v>
      </c>
      <c r="X296" s="92">
        <f t="shared" si="213"/>
        <v>1.238425925925926E-2</v>
      </c>
      <c r="Y296" s="81">
        <f t="shared" si="235"/>
        <v>1</v>
      </c>
      <c r="Z296" s="98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>
        <v>1.238425925925926E-2</v>
      </c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  <c r="IU296" s="31"/>
      <c r="IV296" s="31"/>
      <c r="IW296" s="31"/>
      <c r="IX296" s="31"/>
      <c r="IY296" s="31"/>
      <c r="IZ296" s="31"/>
      <c r="JA296" s="31"/>
      <c r="JB296" s="31"/>
      <c r="JC296" s="31"/>
      <c r="JD296" s="31"/>
      <c r="JE296" s="31"/>
      <c r="JF296" s="31"/>
      <c r="JG296" s="31"/>
      <c r="JH296" s="31"/>
      <c r="JI296" s="31"/>
      <c r="JJ296" s="31"/>
      <c r="JK296" s="31"/>
      <c r="JL296" s="31"/>
      <c r="JM296" s="31"/>
      <c r="JN296" s="31"/>
      <c r="JO296" s="31"/>
      <c r="JP296" s="31"/>
      <c r="JQ296" s="31"/>
      <c r="JR296" s="31"/>
      <c r="JS296" s="31"/>
      <c r="JT296" s="31"/>
      <c r="JU296" s="31"/>
      <c r="JV296" s="31"/>
      <c r="JW296" s="31"/>
      <c r="JX296" s="31"/>
      <c r="JY296" s="31"/>
      <c r="JZ296" s="31"/>
      <c r="KA296" s="31"/>
      <c r="KB296" s="31"/>
      <c r="KC296" s="31"/>
      <c r="KD296" s="31"/>
      <c r="KE296" s="31"/>
      <c r="KF296" s="31"/>
      <c r="KG296" s="31"/>
      <c r="KH296" s="31"/>
      <c r="KI296" s="31"/>
      <c r="KJ296" s="31"/>
      <c r="KK296" s="31"/>
      <c r="KL296" s="31"/>
      <c r="KM296" s="31"/>
      <c r="KN296" s="31"/>
      <c r="KO296" s="31"/>
      <c r="KP296" s="31"/>
      <c r="KQ296" s="31"/>
      <c r="KR296" s="31"/>
      <c r="KS296" s="31"/>
      <c r="KT296" s="31"/>
      <c r="KU296" s="31"/>
      <c r="KV296" s="31"/>
      <c r="KW296" s="31"/>
      <c r="KX296" s="31"/>
      <c r="KY296" s="31"/>
      <c r="KZ296" s="31"/>
      <c r="LA296" s="31"/>
      <c r="LB296" s="31"/>
      <c r="LC296" s="31"/>
      <c r="LD296" s="31"/>
      <c r="LE296" s="31"/>
      <c r="LF296" s="31"/>
      <c r="LG296" s="31"/>
      <c r="LH296" s="31"/>
      <c r="LI296" s="31"/>
      <c r="LJ296" s="31"/>
      <c r="LK296" s="31"/>
      <c r="LL296" s="31"/>
      <c r="LM296" s="31"/>
      <c r="LN296" s="31"/>
      <c r="LO296" s="31"/>
      <c r="LP296" s="31"/>
      <c r="LQ296" s="31"/>
      <c r="LR296" s="31"/>
      <c r="LS296" s="31"/>
      <c r="LT296" s="31"/>
      <c r="LU296" s="31"/>
      <c r="LV296" s="31"/>
      <c r="LW296" s="31"/>
      <c r="LX296" s="31"/>
      <c r="LY296" s="31"/>
      <c r="LZ296" s="31"/>
      <c r="MA296" s="31"/>
      <c r="MB296" s="31"/>
      <c r="MC296" s="31"/>
      <c r="MD296" s="31"/>
      <c r="ME296" s="31"/>
      <c r="MF296" s="31"/>
      <c r="MG296" s="31"/>
      <c r="MH296" s="31"/>
      <c r="MI296" s="31"/>
      <c r="MJ296" s="31"/>
      <c r="MK296" s="31"/>
      <c r="ML296" s="31"/>
      <c r="MM296" s="31"/>
      <c r="MN296" s="31"/>
      <c r="MO296" s="31"/>
      <c r="MP296" s="31"/>
      <c r="MQ296" s="31"/>
      <c r="MR296" s="31"/>
      <c r="MS296" s="31"/>
      <c r="MT296" s="31"/>
      <c r="MU296" s="31"/>
      <c r="MV296" s="31"/>
      <c r="MW296" s="31"/>
      <c r="MX296" s="31"/>
      <c r="MY296" s="31"/>
      <c r="MZ296" s="31"/>
      <c r="NA296" s="31"/>
      <c r="NB296" s="31"/>
      <c r="NC296" s="31"/>
      <c r="ND296" s="31"/>
      <c r="NE296" s="31"/>
      <c r="NF296" s="31"/>
      <c r="NG296" s="31"/>
      <c r="NH296" s="31"/>
      <c r="NI296" s="31"/>
      <c r="NJ296" s="31"/>
      <c r="NK296" s="31"/>
      <c r="NL296" s="31"/>
      <c r="NM296" s="31"/>
      <c r="NN296" s="31"/>
      <c r="NO296" s="31"/>
      <c r="NP296" s="31"/>
      <c r="NQ296" s="31"/>
      <c r="NR296" s="31"/>
      <c r="NS296" s="31"/>
      <c r="NT296" s="31"/>
      <c r="NU296" s="31"/>
      <c r="NV296" s="31"/>
      <c r="NW296" s="31"/>
      <c r="NX296" s="31"/>
      <c r="NY296" s="31"/>
      <c r="NZ296" s="31"/>
      <c r="OA296" s="31"/>
      <c r="OB296" s="31"/>
      <c r="OC296" s="31"/>
      <c r="OD296" s="31"/>
      <c r="OE296" s="31"/>
      <c r="OF296" s="31"/>
      <c r="OG296" s="31"/>
      <c r="OH296" s="31"/>
      <c r="OI296" s="31"/>
      <c r="OJ296" s="31"/>
      <c r="OK296" s="31"/>
      <c r="OL296" s="31"/>
      <c r="OM296" s="31"/>
      <c r="ON296" s="31"/>
      <c r="OO296" s="31"/>
      <c r="OP296" s="31"/>
      <c r="OQ296" s="31"/>
      <c r="OR296" s="31"/>
      <c r="OS296" s="31"/>
      <c r="OT296" s="31"/>
      <c r="OU296" s="31"/>
      <c r="OV296" s="31"/>
      <c r="OW296" s="31"/>
      <c r="OX296" s="31"/>
      <c r="OY296" s="31"/>
      <c r="OZ296" s="31"/>
      <c r="PA296" s="31"/>
      <c r="PB296" s="31"/>
      <c r="PC296" s="31"/>
      <c r="PD296" s="31"/>
      <c r="PE296" s="31"/>
      <c r="PF296" s="31"/>
      <c r="PG296" s="31"/>
      <c r="PH296" s="31"/>
      <c r="PI296" s="31"/>
      <c r="PJ296" s="31"/>
      <c r="PK296" s="31"/>
      <c r="PL296" s="31"/>
      <c r="PM296" s="31"/>
      <c r="PN296" s="31"/>
      <c r="PO296" s="31"/>
      <c r="PP296" s="31"/>
      <c r="PQ296" s="31"/>
      <c r="PR296" s="31"/>
      <c r="PS296" s="31"/>
      <c r="PT296" s="31"/>
      <c r="PU296" s="31"/>
      <c r="PV296" s="31"/>
      <c r="PW296" s="31"/>
      <c r="PX296" s="31"/>
      <c r="PY296" s="31"/>
      <c r="PZ296" s="31"/>
      <c r="QA296" s="31"/>
      <c r="QB296" s="31"/>
      <c r="QC296" s="31"/>
      <c r="QD296" s="31"/>
      <c r="QE296" s="31"/>
      <c r="QF296" s="31"/>
      <c r="QG296" s="31"/>
      <c r="QH296" s="31"/>
      <c r="QI296" s="31"/>
      <c r="QJ296" s="31"/>
      <c r="QK296" s="31"/>
      <c r="QL296" s="31"/>
      <c r="QM296" s="31"/>
      <c r="QN296" s="31"/>
      <c r="QO296" s="31"/>
      <c r="QP296" s="31"/>
      <c r="QQ296" s="31"/>
      <c r="QR296" s="31"/>
      <c r="QS296" s="31"/>
      <c r="QT296" s="31"/>
      <c r="QU296" s="31"/>
      <c r="QV296" s="31"/>
      <c r="QW296" s="31"/>
      <c r="QX296" s="31"/>
      <c r="QY296" s="31"/>
    </row>
    <row r="297" spans="1:467" x14ac:dyDescent="0.2">
      <c r="A297" s="79" t="s">
        <v>6</v>
      </c>
      <c r="B297" s="103" t="s">
        <v>114</v>
      </c>
      <c r="C297" s="103"/>
      <c r="D297" s="103"/>
      <c r="E297" s="47" t="s">
        <v>127</v>
      </c>
      <c r="F297" s="48" t="str">
        <f t="shared" si="159"/>
        <v xml:space="preserve"> </v>
      </c>
      <c r="G297" s="48" t="str">
        <f t="shared" ref="G297:G341" si="236">IF(ISERROR(AVERAGE(AG297:AY297))," ",AVERAGE(AG297:AY297))</f>
        <v xml:space="preserve"> </v>
      </c>
      <c r="H297" s="48" t="str">
        <f t="shared" si="160"/>
        <v xml:space="preserve"> </v>
      </c>
      <c r="I297" s="48" t="str">
        <f t="shared" si="161"/>
        <v xml:space="preserve"> </v>
      </c>
      <c r="J297" s="48" t="str">
        <f t="shared" si="162"/>
        <v xml:space="preserve"> </v>
      </c>
      <c r="K297" s="48" t="str">
        <f t="shared" si="163"/>
        <v xml:space="preserve"> </v>
      </c>
      <c r="L297" s="48" t="str">
        <f t="shared" si="164"/>
        <v xml:space="preserve"> </v>
      </c>
      <c r="M297" s="48" t="str">
        <f t="shared" si="165"/>
        <v xml:space="preserve"> </v>
      </c>
      <c r="N297" s="48" t="str">
        <f t="shared" si="166"/>
        <v xml:space="preserve"> </v>
      </c>
      <c r="O297" s="48" t="str">
        <f t="shared" si="167"/>
        <v xml:space="preserve"> </v>
      </c>
      <c r="P297" s="48" t="str">
        <f t="shared" si="168"/>
        <v xml:space="preserve"> </v>
      </c>
      <c r="Q297" s="48">
        <f t="shared" si="169"/>
        <v>1.252314814814815E-2</v>
      </c>
      <c r="R297" s="48" t="str">
        <f t="shared" si="170"/>
        <v xml:space="preserve"> </v>
      </c>
      <c r="S297" s="48">
        <f t="shared" si="171"/>
        <v>1.2957175925925928E-2</v>
      </c>
      <c r="T297" s="48" t="str">
        <f t="shared" si="172"/>
        <v xml:space="preserve"> </v>
      </c>
      <c r="U297" s="48" t="str">
        <f t="shared" si="173"/>
        <v xml:space="preserve"> </v>
      </c>
      <c r="V297" s="48" t="str">
        <f t="shared" si="174"/>
        <v xml:space="preserve"> </v>
      </c>
      <c r="W297" s="48" t="str">
        <f t="shared" si="234"/>
        <v xml:space="preserve"> </v>
      </c>
      <c r="X297" s="92">
        <f t="shared" si="213"/>
        <v>1.252314814814815E-2</v>
      </c>
      <c r="Y297" s="81">
        <f t="shared" si="235"/>
        <v>3</v>
      </c>
      <c r="Z297" s="98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  <c r="IW297" s="31"/>
      <c r="IX297" s="31"/>
      <c r="IY297" s="31"/>
      <c r="IZ297" s="31"/>
      <c r="JA297" s="31"/>
      <c r="JB297" s="31"/>
      <c r="JC297" s="31"/>
      <c r="JD297" s="31"/>
      <c r="JE297" s="31"/>
      <c r="JF297" s="31"/>
      <c r="JG297" s="31"/>
      <c r="JH297" s="31"/>
      <c r="JI297" s="31"/>
      <c r="JJ297" s="31"/>
      <c r="JK297" s="31"/>
      <c r="JL297" s="31"/>
      <c r="JM297" s="31"/>
      <c r="JN297" s="31"/>
      <c r="JO297" s="31"/>
      <c r="JP297" s="31"/>
      <c r="JQ297" s="31"/>
      <c r="JR297" s="31"/>
      <c r="JS297" s="31"/>
      <c r="JT297" s="31"/>
      <c r="JU297" s="31"/>
      <c r="JV297" s="31"/>
      <c r="JW297" s="31"/>
      <c r="JX297" s="31"/>
      <c r="JY297" s="31"/>
      <c r="JZ297" s="31"/>
      <c r="KA297" s="31">
        <v>1.252314814814815E-2</v>
      </c>
      <c r="KB297" s="31"/>
      <c r="KC297" s="31"/>
      <c r="KD297" s="31"/>
      <c r="KE297" s="31"/>
      <c r="KF297" s="31"/>
      <c r="KG297" s="31"/>
      <c r="KH297" s="31"/>
      <c r="KI297" s="31"/>
      <c r="KJ297" s="31"/>
      <c r="KK297" s="31"/>
      <c r="KL297" s="31"/>
      <c r="KM297" s="31"/>
      <c r="KN297" s="31"/>
      <c r="KO297" s="31"/>
      <c r="KP297" s="31"/>
      <c r="KQ297" s="31"/>
      <c r="KR297" s="31"/>
      <c r="KS297" s="31"/>
      <c r="KT297" s="31"/>
      <c r="KU297" s="31"/>
      <c r="KV297" s="31"/>
      <c r="KW297" s="31"/>
      <c r="KX297" s="31"/>
      <c r="KY297" s="31"/>
      <c r="KZ297" s="31"/>
      <c r="LA297" s="31"/>
      <c r="LB297" s="31"/>
      <c r="LC297" s="31"/>
      <c r="LD297" s="31"/>
      <c r="LE297" s="31"/>
      <c r="LF297" s="31"/>
      <c r="LG297" s="31"/>
      <c r="LH297" s="31"/>
      <c r="LI297" s="31"/>
      <c r="LJ297" s="31"/>
      <c r="LK297" s="31"/>
      <c r="LL297" s="31"/>
      <c r="LM297" s="31"/>
      <c r="LN297" s="31"/>
      <c r="LO297" s="31"/>
      <c r="LP297" s="31"/>
      <c r="LQ297" s="31"/>
      <c r="LR297" s="31"/>
      <c r="LS297" s="31"/>
      <c r="LT297" s="31">
        <v>1.2662037037037039E-2</v>
      </c>
      <c r="LU297" s="31"/>
      <c r="LV297" s="31">
        <v>1.3252314814814814E-2</v>
      </c>
      <c r="LW297" s="31"/>
      <c r="LX297" s="31"/>
      <c r="LY297" s="31"/>
      <c r="LZ297" s="31"/>
      <c r="MA297" s="31"/>
      <c r="MB297" s="31"/>
      <c r="MC297" s="31"/>
      <c r="MD297" s="31"/>
      <c r="ME297" s="31"/>
      <c r="MF297" s="31"/>
      <c r="MG297" s="31"/>
      <c r="MH297" s="31"/>
      <c r="MI297" s="31"/>
      <c r="MJ297" s="31"/>
      <c r="MK297" s="31"/>
      <c r="ML297" s="31"/>
      <c r="MM297" s="31"/>
      <c r="MN297" s="31"/>
      <c r="MO297" s="31"/>
      <c r="MP297" s="31"/>
      <c r="MQ297" s="31"/>
      <c r="MR297" s="31"/>
      <c r="MS297" s="31"/>
      <c r="MT297" s="31"/>
      <c r="MU297" s="31"/>
      <c r="MV297" s="31"/>
      <c r="MW297" s="31"/>
      <c r="MX297" s="31"/>
      <c r="MY297" s="31"/>
      <c r="MZ297" s="31"/>
      <c r="NA297" s="31"/>
      <c r="NB297" s="31"/>
      <c r="NC297" s="31"/>
      <c r="ND297" s="31"/>
      <c r="NE297" s="31"/>
      <c r="NF297" s="31"/>
      <c r="NG297" s="31"/>
      <c r="NH297" s="31"/>
      <c r="NI297" s="31"/>
      <c r="NJ297" s="31"/>
      <c r="NK297" s="31"/>
      <c r="NL297" s="31"/>
      <c r="NM297" s="31"/>
      <c r="NN297" s="31"/>
      <c r="NO297" s="31"/>
      <c r="NP297" s="31"/>
      <c r="NQ297" s="31"/>
      <c r="NR297" s="31"/>
      <c r="NS297" s="31"/>
      <c r="NT297" s="31"/>
      <c r="NU297" s="31"/>
      <c r="NV297" s="31"/>
      <c r="NW297" s="31"/>
      <c r="NX297" s="31"/>
      <c r="NY297" s="31"/>
      <c r="NZ297" s="31"/>
      <c r="OA297" s="31"/>
      <c r="OB297" s="31"/>
      <c r="OC297" s="31"/>
      <c r="OD297" s="31"/>
      <c r="OE297" s="31"/>
      <c r="OF297" s="31"/>
      <c r="OG297" s="31"/>
      <c r="OH297" s="31"/>
      <c r="OI297" s="31"/>
      <c r="OJ297" s="31"/>
      <c r="OK297" s="31"/>
      <c r="OL297" s="31"/>
      <c r="OM297" s="31"/>
      <c r="ON297" s="31"/>
      <c r="OO297" s="31"/>
      <c r="OP297" s="31"/>
      <c r="OQ297" s="31"/>
      <c r="OR297" s="31"/>
      <c r="OS297" s="31"/>
      <c r="OT297" s="31"/>
      <c r="OU297" s="31"/>
      <c r="OV297" s="31"/>
      <c r="OW297" s="31"/>
      <c r="OX297" s="31"/>
      <c r="OY297" s="31"/>
      <c r="OZ297" s="31"/>
      <c r="PA297" s="31"/>
      <c r="PB297" s="31"/>
      <c r="PC297" s="31"/>
      <c r="PD297" s="31"/>
      <c r="PE297" s="31"/>
      <c r="PF297" s="31"/>
      <c r="PG297" s="31"/>
      <c r="PH297" s="31"/>
      <c r="PI297" s="31"/>
      <c r="PJ297" s="31"/>
      <c r="PK297" s="31"/>
      <c r="PL297" s="31"/>
      <c r="PM297" s="31"/>
      <c r="PN297" s="31"/>
      <c r="PO297" s="31"/>
      <c r="PP297" s="31"/>
      <c r="PQ297" s="31"/>
      <c r="PR297" s="31"/>
      <c r="PS297" s="31"/>
      <c r="PT297" s="31"/>
      <c r="PU297" s="31"/>
      <c r="PV297" s="31"/>
      <c r="PW297" s="31"/>
      <c r="PX297" s="31"/>
      <c r="PY297" s="31"/>
      <c r="PZ297" s="31"/>
      <c r="QA297" s="31"/>
      <c r="QB297" s="31"/>
      <c r="QC297" s="31"/>
      <c r="QD297" s="31"/>
      <c r="QE297" s="31"/>
      <c r="QF297" s="31"/>
      <c r="QG297" s="31"/>
      <c r="QH297" s="31"/>
      <c r="QI297" s="31"/>
      <c r="QJ297" s="31"/>
      <c r="QK297" s="31"/>
      <c r="QL297" s="31"/>
      <c r="QM297" s="31"/>
      <c r="QN297" s="31"/>
      <c r="QO297" s="31"/>
      <c r="QP297" s="31"/>
      <c r="QQ297" s="31"/>
      <c r="QR297" s="31"/>
      <c r="QS297" s="31"/>
      <c r="QT297" s="31"/>
      <c r="QU297" s="31"/>
      <c r="QV297" s="31"/>
      <c r="QW297" s="31"/>
      <c r="QX297" s="31"/>
      <c r="QY297" s="31"/>
    </row>
    <row r="298" spans="1:467" x14ac:dyDescent="0.2">
      <c r="A298" s="79" t="s">
        <v>6</v>
      </c>
      <c r="B298" s="103" t="s">
        <v>38</v>
      </c>
      <c r="C298" s="103"/>
      <c r="D298" s="103"/>
      <c r="E298" s="47" t="s">
        <v>127</v>
      </c>
      <c r="F298" s="48" t="str">
        <f t="shared" si="159"/>
        <v xml:space="preserve"> </v>
      </c>
      <c r="G298" s="48" t="str">
        <f t="shared" si="236"/>
        <v xml:space="preserve"> </v>
      </c>
      <c r="H298" s="48" t="str">
        <f t="shared" si="160"/>
        <v xml:space="preserve"> </v>
      </c>
      <c r="I298" s="48" t="str">
        <f t="shared" si="161"/>
        <v xml:space="preserve"> </v>
      </c>
      <c r="J298" s="48" t="str">
        <f t="shared" si="162"/>
        <v xml:space="preserve"> </v>
      </c>
      <c r="K298" s="48" t="str">
        <f t="shared" si="163"/>
        <v xml:space="preserve"> </v>
      </c>
      <c r="L298" s="48" t="str">
        <f t="shared" si="164"/>
        <v xml:space="preserve"> </v>
      </c>
      <c r="M298" s="48" t="str">
        <f t="shared" si="165"/>
        <v xml:space="preserve"> </v>
      </c>
      <c r="N298" s="48" t="str">
        <f t="shared" si="166"/>
        <v xml:space="preserve"> </v>
      </c>
      <c r="O298" s="48" t="str">
        <f t="shared" si="167"/>
        <v xml:space="preserve"> </v>
      </c>
      <c r="P298" s="48" t="str">
        <f t="shared" si="168"/>
        <v xml:space="preserve"> </v>
      </c>
      <c r="Q298" s="48" t="str">
        <f t="shared" si="169"/>
        <v xml:space="preserve"> </v>
      </c>
      <c r="R298" s="48" t="str">
        <f t="shared" si="170"/>
        <v xml:space="preserve"> </v>
      </c>
      <c r="S298" s="48" t="str">
        <f t="shared" si="171"/>
        <v xml:space="preserve"> </v>
      </c>
      <c r="T298" s="48">
        <f t="shared" si="172"/>
        <v>1.2656249999999999E-2</v>
      </c>
      <c r="U298" s="48" t="str">
        <f t="shared" si="173"/>
        <v xml:space="preserve"> </v>
      </c>
      <c r="V298" s="48" t="str">
        <f t="shared" si="174"/>
        <v xml:space="preserve"> </v>
      </c>
      <c r="W298" s="48" t="str">
        <f t="shared" si="234"/>
        <v xml:space="preserve"> </v>
      </c>
      <c r="X298" s="92">
        <f t="shared" si="213"/>
        <v>1.2638888888888889E-2</v>
      </c>
      <c r="Y298" s="81">
        <f t="shared" si="235"/>
        <v>2</v>
      </c>
      <c r="Z298" s="98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  <c r="IU298" s="31"/>
      <c r="IV298" s="31"/>
      <c r="IW298" s="31"/>
      <c r="IX298" s="31"/>
      <c r="IY298" s="31"/>
      <c r="IZ298" s="31"/>
      <c r="JA298" s="31"/>
      <c r="JB298" s="31"/>
      <c r="JC298" s="31"/>
      <c r="JD298" s="31"/>
      <c r="JE298" s="31"/>
      <c r="JF298" s="31"/>
      <c r="JG298" s="31"/>
      <c r="JH298" s="31"/>
      <c r="JI298" s="31"/>
      <c r="JJ298" s="31"/>
      <c r="JK298" s="31"/>
      <c r="JL298" s="31"/>
      <c r="JM298" s="31"/>
      <c r="JN298" s="31"/>
      <c r="JO298" s="31"/>
      <c r="JP298" s="31"/>
      <c r="JQ298" s="31"/>
      <c r="JR298" s="31"/>
      <c r="JS298" s="31"/>
      <c r="JT298" s="31"/>
      <c r="JU298" s="31"/>
      <c r="JV298" s="31"/>
      <c r="JW298" s="31"/>
      <c r="JX298" s="31"/>
      <c r="JY298" s="31"/>
      <c r="JZ298" s="31"/>
      <c r="KA298" s="31"/>
      <c r="KB298" s="31"/>
      <c r="KC298" s="31"/>
      <c r="KD298" s="31"/>
      <c r="KE298" s="31"/>
      <c r="KF298" s="31"/>
      <c r="KG298" s="31"/>
      <c r="KH298" s="31"/>
      <c r="KI298" s="31"/>
      <c r="KJ298" s="31"/>
      <c r="KK298" s="31"/>
      <c r="KL298" s="31"/>
      <c r="KM298" s="31"/>
      <c r="KN298" s="31"/>
      <c r="KO298" s="31"/>
      <c r="KP298" s="31"/>
      <c r="KQ298" s="31"/>
      <c r="KR298" s="31"/>
      <c r="KS298" s="31"/>
      <c r="KT298" s="31"/>
      <c r="KU298" s="31"/>
      <c r="KV298" s="31"/>
      <c r="KW298" s="31"/>
      <c r="KX298" s="31"/>
      <c r="KY298" s="31"/>
      <c r="KZ298" s="31"/>
      <c r="LA298" s="31"/>
      <c r="LB298" s="31"/>
      <c r="LC298" s="31"/>
      <c r="LD298" s="31"/>
      <c r="LE298" s="31"/>
      <c r="LF298" s="31"/>
      <c r="LG298" s="31"/>
      <c r="LH298" s="31"/>
      <c r="LI298" s="31"/>
      <c r="LJ298" s="31"/>
      <c r="LK298" s="31"/>
      <c r="LL298" s="31"/>
      <c r="LM298" s="31"/>
      <c r="LN298" s="31"/>
      <c r="LO298" s="31"/>
      <c r="LP298" s="31"/>
      <c r="LQ298" s="31"/>
      <c r="LR298" s="31"/>
      <c r="LS298" s="31"/>
      <c r="LT298" s="31"/>
      <c r="LU298" s="31"/>
      <c r="LV298" s="31"/>
      <c r="LW298" s="31"/>
      <c r="LX298" s="31"/>
      <c r="LY298" s="31"/>
      <c r="LZ298" s="31"/>
      <c r="MA298" s="31"/>
      <c r="MB298" s="31"/>
      <c r="MC298" s="31"/>
      <c r="MD298" s="31"/>
      <c r="ME298" s="31"/>
      <c r="MF298" s="31"/>
      <c r="MG298" s="31"/>
      <c r="MH298" s="31"/>
      <c r="MI298" s="31"/>
      <c r="MJ298" s="31"/>
      <c r="MK298" s="31"/>
      <c r="ML298" s="31"/>
      <c r="MM298" s="31"/>
      <c r="MN298" s="31"/>
      <c r="MO298" s="31"/>
      <c r="MP298" s="31"/>
      <c r="MQ298" s="31"/>
      <c r="MR298" s="31"/>
      <c r="MS298" s="31"/>
      <c r="MT298" s="31"/>
      <c r="MU298" s="31"/>
      <c r="MV298" s="31"/>
      <c r="MW298" s="31"/>
      <c r="MX298" s="31"/>
      <c r="MY298" s="31">
        <v>1.2673611111111109E-2</v>
      </c>
      <c r="MZ298" s="31"/>
      <c r="NA298" s="31"/>
      <c r="NB298" s="31"/>
      <c r="NC298" s="31"/>
      <c r="ND298" s="31"/>
      <c r="NE298" s="31"/>
      <c r="NF298" s="31"/>
      <c r="NG298" s="31">
        <v>1.2638888888888889E-2</v>
      </c>
      <c r="NH298" s="31"/>
      <c r="NI298" s="31"/>
      <c r="NJ298" s="31"/>
      <c r="NK298" s="31"/>
      <c r="NL298" s="31"/>
      <c r="NM298" s="31"/>
      <c r="NN298" s="31"/>
      <c r="NO298" s="31"/>
      <c r="NP298" s="31"/>
      <c r="NQ298" s="31"/>
      <c r="NR298" s="31"/>
      <c r="NS298" s="31"/>
      <c r="NT298" s="31"/>
      <c r="NU298" s="31"/>
      <c r="NV298" s="31"/>
      <c r="NW298" s="31"/>
      <c r="NX298" s="31"/>
      <c r="NY298" s="31"/>
      <c r="NZ298" s="31"/>
      <c r="OA298" s="31"/>
      <c r="OB298" s="31"/>
      <c r="OC298" s="31"/>
      <c r="OD298" s="31"/>
      <c r="OE298" s="31"/>
      <c r="OF298" s="31"/>
      <c r="OG298" s="31"/>
      <c r="OH298" s="31"/>
      <c r="OI298" s="31"/>
      <c r="OJ298" s="31"/>
      <c r="OK298" s="31"/>
      <c r="OL298" s="31"/>
      <c r="OM298" s="31"/>
      <c r="ON298" s="31"/>
      <c r="OO298" s="31"/>
      <c r="OP298" s="31"/>
      <c r="OQ298" s="31"/>
      <c r="OR298" s="31"/>
      <c r="OS298" s="31"/>
      <c r="OT298" s="31"/>
      <c r="OU298" s="31"/>
      <c r="OV298" s="31"/>
      <c r="OW298" s="31"/>
      <c r="OX298" s="31"/>
      <c r="OY298" s="31"/>
      <c r="OZ298" s="31"/>
      <c r="PA298" s="31"/>
      <c r="PB298" s="31"/>
      <c r="PC298" s="31"/>
      <c r="PD298" s="31"/>
      <c r="PE298" s="31"/>
      <c r="PF298" s="31"/>
      <c r="PG298" s="31"/>
      <c r="PH298" s="31"/>
      <c r="PI298" s="31"/>
      <c r="PJ298" s="31"/>
      <c r="PK298" s="31"/>
      <c r="PL298" s="31"/>
      <c r="PM298" s="31"/>
      <c r="PN298" s="31"/>
      <c r="PO298" s="31"/>
      <c r="PP298" s="31"/>
      <c r="PQ298" s="31"/>
      <c r="PR298" s="31"/>
      <c r="PS298" s="31"/>
      <c r="PT298" s="31"/>
      <c r="PU298" s="31"/>
      <c r="PV298" s="31"/>
      <c r="PW298" s="31"/>
      <c r="PX298" s="31"/>
      <c r="PY298" s="31"/>
      <c r="PZ298" s="31"/>
      <c r="QA298" s="31"/>
      <c r="QB298" s="31"/>
      <c r="QC298" s="31"/>
      <c r="QD298" s="31"/>
      <c r="QE298" s="31"/>
      <c r="QF298" s="31"/>
      <c r="QG298" s="31"/>
      <c r="QH298" s="31"/>
      <c r="QI298" s="31"/>
      <c r="QJ298" s="31"/>
      <c r="QK298" s="31"/>
      <c r="QL298" s="31"/>
      <c r="QM298" s="31"/>
      <c r="QN298" s="31"/>
      <c r="QO298" s="31"/>
      <c r="QP298" s="31"/>
      <c r="QQ298" s="31"/>
      <c r="QR298" s="31"/>
      <c r="QS298" s="31"/>
      <c r="QT298" s="31"/>
      <c r="QU298" s="31"/>
      <c r="QV298" s="31"/>
      <c r="QW298" s="31"/>
      <c r="QX298" s="31"/>
      <c r="QY298" s="31"/>
    </row>
    <row r="299" spans="1:467" x14ac:dyDescent="0.2">
      <c r="A299" s="79" t="s">
        <v>38</v>
      </c>
      <c r="B299" s="103" t="s">
        <v>83</v>
      </c>
      <c r="C299" s="103"/>
      <c r="D299" s="103"/>
      <c r="E299" s="47" t="s">
        <v>127</v>
      </c>
      <c r="F299" s="48" t="str">
        <f t="shared" si="159"/>
        <v xml:space="preserve"> </v>
      </c>
      <c r="G299" s="48" t="str">
        <f t="shared" si="236"/>
        <v xml:space="preserve"> </v>
      </c>
      <c r="H299" s="48" t="str">
        <f t="shared" si="160"/>
        <v xml:space="preserve"> </v>
      </c>
      <c r="I299" s="48" t="str">
        <f t="shared" si="161"/>
        <v xml:space="preserve"> </v>
      </c>
      <c r="J299" s="48" t="str">
        <f t="shared" si="162"/>
        <v xml:space="preserve"> </v>
      </c>
      <c r="K299" s="48" t="str">
        <f t="shared" si="163"/>
        <v xml:space="preserve"> </v>
      </c>
      <c r="L299" s="48" t="str">
        <f t="shared" si="164"/>
        <v xml:space="preserve"> </v>
      </c>
      <c r="M299" s="48" t="str">
        <f t="shared" si="165"/>
        <v xml:space="preserve"> </v>
      </c>
      <c r="N299" s="48" t="str">
        <f t="shared" si="166"/>
        <v xml:space="preserve"> </v>
      </c>
      <c r="O299" s="48" t="str">
        <f t="shared" si="167"/>
        <v xml:space="preserve"> </v>
      </c>
      <c r="P299" s="48" t="str">
        <f t="shared" si="168"/>
        <v xml:space="preserve"> </v>
      </c>
      <c r="Q299" s="48" t="str">
        <f t="shared" si="169"/>
        <v xml:space="preserve"> </v>
      </c>
      <c r="R299" s="48" t="str">
        <f t="shared" si="170"/>
        <v xml:space="preserve"> </v>
      </c>
      <c r="S299" s="48" t="str">
        <f t="shared" si="171"/>
        <v xml:space="preserve"> </v>
      </c>
      <c r="T299" s="48" t="str">
        <f t="shared" si="172"/>
        <v xml:space="preserve"> </v>
      </c>
      <c r="U299" s="48">
        <f t="shared" si="173"/>
        <v>1.4386574074074072E-2</v>
      </c>
      <c r="V299" s="48">
        <f t="shared" si="174"/>
        <v>1.4911265432098766E-2</v>
      </c>
      <c r="W299" s="48" t="str">
        <f t="shared" si="234"/>
        <v xml:space="preserve"> </v>
      </c>
      <c r="X299" s="92">
        <f t="shared" si="213"/>
        <v>1.3900462962962962E-2</v>
      </c>
      <c r="Y299" s="81">
        <f t="shared" si="235"/>
        <v>5</v>
      </c>
      <c r="Z299" s="98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  <c r="IU299" s="31"/>
      <c r="IV299" s="31"/>
      <c r="IW299" s="31"/>
      <c r="IX299" s="31"/>
      <c r="IY299" s="31"/>
      <c r="IZ299" s="31"/>
      <c r="JA299" s="31"/>
      <c r="JB299" s="31"/>
      <c r="JC299" s="31"/>
      <c r="JD299" s="31"/>
      <c r="JE299" s="31"/>
      <c r="JF299" s="31"/>
      <c r="JG299" s="31"/>
      <c r="JH299" s="31"/>
      <c r="JI299" s="31"/>
      <c r="JJ299" s="31"/>
      <c r="JK299" s="31"/>
      <c r="JL299" s="31"/>
      <c r="JM299" s="31"/>
      <c r="JN299" s="31"/>
      <c r="JO299" s="31"/>
      <c r="JP299" s="31"/>
      <c r="JQ299" s="31"/>
      <c r="JR299" s="31"/>
      <c r="JS299" s="31"/>
      <c r="JT299" s="31"/>
      <c r="JU299" s="31"/>
      <c r="JV299" s="31"/>
      <c r="JW299" s="31"/>
      <c r="JX299" s="31"/>
      <c r="JY299" s="31"/>
      <c r="JZ299" s="31"/>
      <c r="KA299" s="31"/>
      <c r="KB299" s="31"/>
      <c r="KC299" s="31"/>
      <c r="KD299" s="31"/>
      <c r="KE299" s="31"/>
      <c r="KF299" s="31"/>
      <c r="KG299" s="31"/>
      <c r="KH299" s="31"/>
      <c r="KI299" s="31"/>
      <c r="KJ299" s="31"/>
      <c r="KK299" s="31"/>
      <c r="KL299" s="31"/>
      <c r="KM299" s="31"/>
      <c r="KN299" s="31"/>
      <c r="KO299" s="31"/>
      <c r="KP299" s="31"/>
      <c r="KQ299" s="31"/>
      <c r="KR299" s="31"/>
      <c r="KS299" s="31"/>
      <c r="KT299" s="31"/>
      <c r="KU299" s="31"/>
      <c r="KV299" s="31"/>
      <c r="KW299" s="31"/>
      <c r="KX299" s="31"/>
      <c r="KY299" s="31"/>
      <c r="KZ299" s="31"/>
      <c r="LA299" s="31"/>
      <c r="LB299" s="31"/>
      <c r="LC299" s="31"/>
      <c r="LD299" s="31"/>
      <c r="LE299" s="31"/>
      <c r="LF299" s="31"/>
      <c r="LG299" s="31"/>
      <c r="LH299" s="31"/>
      <c r="LI299" s="31"/>
      <c r="LJ299" s="31"/>
      <c r="LK299" s="31"/>
      <c r="LL299" s="31"/>
      <c r="LM299" s="31"/>
      <c r="LN299" s="31"/>
      <c r="LO299" s="31"/>
      <c r="LP299" s="31"/>
      <c r="LQ299" s="31"/>
      <c r="LR299" s="31"/>
      <c r="LS299" s="31"/>
      <c r="LT299" s="31"/>
      <c r="LU299" s="31"/>
      <c r="LV299" s="31"/>
      <c r="LW299" s="31"/>
      <c r="LX299" s="31"/>
      <c r="LY299" s="31"/>
      <c r="LZ299" s="31"/>
      <c r="MA299" s="31"/>
      <c r="MB299" s="31"/>
      <c r="MC299" s="31"/>
      <c r="MD299" s="31"/>
      <c r="ME299" s="31"/>
      <c r="MF299" s="31"/>
      <c r="MG299" s="31"/>
      <c r="MH299" s="31"/>
      <c r="MI299" s="31"/>
      <c r="MJ299" s="31"/>
      <c r="MK299" s="31"/>
      <c r="ML299" s="31"/>
      <c r="MM299" s="31"/>
      <c r="MN299" s="31"/>
      <c r="MO299" s="31"/>
      <c r="MP299" s="31"/>
      <c r="MQ299" s="31"/>
      <c r="MR299" s="31"/>
      <c r="MS299" s="31"/>
      <c r="MT299" s="31"/>
      <c r="MU299" s="31"/>
      <c r="MV299" s="31"/>
      <c r="MW299" s="31"/>
      <c r="MX299" s="31"/>
      <c r="MY299" s="31"/>
      <c r="MZ299" s="31"/>
      <c r="NA299" s="31"/>
      <c r="NB299" s="31"/>
      <c r="NC299" s="31"/>
      <c r="ND299" s="31"/>
      <c r="NE299" s="31"/>
      <c r="NF299" s="31"/>
      <c r="NG299" s="31"/>
      <c r="NH299" s="31"/>
      <c r="NI299" s="31"/>
      <c r="NJ299" s="31"/>
      <c r="NK299" s="31"/>
      <c r="NL299" s="31"/>
      <c r="NM299" s="31"/>
      <c r="NN299" s="31"/>
      <c r="NO299" s="31"/>
      <c r="NP299" s="31"/>
      <c r="NQ299" s="31"/>
      <c r="NR299" s="31"/>
      <c r="NS299" s="31"/>
      <c r="NT299" s="31"/>
      <c r="NU299" s="31"/>
      <c r="NV299" s="31"/>
      <c r="NW299" s="31"/>
      <c r="NX299" s="31"/>
      <c r="NY299" s="31"/>
      <c r="NZ299" s="31"/>
      <c r="OA299" s="31"/>
      <c r="OB299" s="31"/>
      <c r="OC299" s="31"/>
      <c r="OD299" s="31">
        <v>1.4872685185185185E-2</v>
      </c>
      <c r="OE299" s="31">
        <v>1.3900462962962962E-2</v>
      </c>
      <c r="OF299" s="31"/>
      <c r="OG299" s="31"/>
      <c r="OH299" s="31"/>
      <c r="OI299" s="31"/>
      <c r="OJ299" s="31"/>
      <c r="OK299" s="31"/>
      <c r="OL299" s="31"/>
      <c r="OM299" s="31"/>
      <c r="ON299" s="31"/>
      <c r="OO299" s="31"/>
      <c r="OP299" s="31"/>
      <c r="OQ299" s="31"/>
      <c r="OR299" s="31"/>
      <c r="OS299" s="31"/>
      <c r="OT299" s="31"/>
      <c r="OU299" s="31"/>
      <c r="OV299" s="31"/>
      <c r="OW299" s="31"/>
      <c r="OX299" s="31"/>
      <c r="OY299" s="31"/>
      <c r="OZ299" s="31"/>
      <c r="PA299" s="31"/>
      <c r="PB299" s="31"/>
      <c r="PC299" s="31"/>
      <c r="PD299" s="31"/>
      <c r="PE299" s="31"/>
      <c r="PF299" s="31"/>
      <c r="PG299" s="31"/>
      <c r="PH299" s="31"/>
      <c r="PI299" s="31"/>
      <c r="PJ299" s="31"/>
      <c r="PK299" s="31"/>
      <c r="PL299" s="31"/>
      <c r="PM299" s="31"/>
      <c r="PN299" s="31"/>
      <c r="PO299" s="31">
        <v>1.6145833333333335E-2</v>
      </c>
      <c r="PP299" s="31">
        <v>1.4490740740740742E-2</v>
      </c>
      <c r="PQ299" s="31"/>
      <c r="PR299" s="31"/>
      <c r="PS299" s="31">
        <v>1.4097222222222221E-2</v>
      </c>
      <c r="PT299" s="31"/>
      <c r="PU299" s="31"/>
      <c r="PV299" s="31"/>
      <c r="PW299" s="31"/>
      <c r="PX299" s="31"/>
      <c r="PY299" s="31"/>
      <c r="PZ299" s="31"/>
      <c r="QA299" s="31"/>
      <c r="QB299" s="31"/>
      <c r="QC299" s="31"/>
      <c r="QD299" s="31"/>
      <c r="QE299" s="31"/>
      <c r="QF299" s="31"/>
      <c r="QG299" s="31"/>
      <c r="QH299" s="31"/>
      <c r="QI299" s="31"/>
      <c r="QJ299" s="31"/>
      <c r="QK299" s="31"/>
      <c r="QL299" s="31"/>
      <c r="QM299" s="31"/>
      <c r="QN299" s="31"/>
      <c r="QO299" s="31"/>
      <c r="QP299" s="31"/>
      <c r="QQ299" s="31"/>
      <c r="QR299" s="31"/>
      <c r="QS299" s="31"/>
      <c r="QT299" s="31"/>
      <c r="QU299" s="31"/>
      <c r="QV299" s="31"/>
      <c r="QW299" s="31"/>
      <c r="QX299" s="31"/>
      <c r="QY299" s="31"/>
    </row>
    <row r="300" spans="1:467" x14ac:dyDescent="0.2">
      <c r="A300" s="79" t="s">
        <v>99</v>
      </c>
      <c r="B300" s="103" t="s">
        <v>162</v>
      </c>
      <c r="C300" s="103"/>
      <c r="D300" s="103"/>
      <c r="E300" s="47" t="s">
        <v>127</v>
      </c>
      <c r="F300" s="48" t="str">
        <f t="shared" ref="F300:F341" si="237">IF(ISERROR(AVERAGE(AA300:AF300))," ",AVERAGE(AA300:AF300))</f>
        <v xml:space="preserve"> </v>
      </c>
      <c r="G300" s="48" t="str">
        <f t="shared" si="236"/>
        <v xml:space="preserve"> </v>
      </c>
      <c r="H300" s="48" t="str">
        <f t="shared" ref="H300:H341" si="238">IF(ISERROR(AVERAGE(BA300:BZ300))," ",AVERAGE(BA300:BZ300))</f>
        <v xml:space="preserve"> </v>
      </c>
      <c r="I300" s="48" t="str">
        <f t="shared" ref="I300:I341" si="239">IF(ISERROR(AVERAGE(CA300:CP300))," ",AVERAGE(CA300:CP300))</f>
        <v xml:space="preserve"> </v>
      </c>
      <c r="J300" s="48" t="str">
        <f t="shared" ref="J300:J341" si="240">IF(ISERROR(AVERAGE(CS300:DO300))," ",AVERAGE(CS300:DO300))</f>
        <v xml:space="preserve"> </v>
      </c>
      <c r="K300" s="48" t="str">
        <f t="shared" ref="K300:K341" si="241">IF(ISERROR(AVERAGE(DP300:EM300))," ",AVERAGE(DP300:EM300))</f>
        <v xml:space="preserve"> </v>
      </c>
      <c r="L300" s="48" t="str">
        <f t="shared" ref="L300:L341" si="242">IF(ISERROR(AVERAGE(EN300:FI300))," ",AVERAGE(EN300:FI300))</f>
        <v xml:space="preserve"> </v>
      </c>
      <c r="M300" s="48" t="str">
        <f t="shared" ref="M300:M341" si="243">IF(ISERROR(AVERAGE(FJ300:GI300))," ",AVERAGE(FJ300:GI300))</f>
        <v xml:space="preserve"> </v>
      </c>
      <c r="N300" s="48">
        <f t="shared" ref="N300:N341" si="244">IF(ISERROR(AVERAGE(GJ300:HI300))," ",AVERAGE(GJ300:HI300))</f>
        <v>1.2893518518518519E-2</v>
      </c>
      <c r="O300" s="48" t="str">
        <f t="shared" ref="O300:O341" si="245">IF(ISERROR(AVERAGE(HJ300:II300))," ",AVERAGE(HJ300:II300))</f>
        <v xml:space="preserve"> </v>
      </c>
      <c r="P300" s="48" t="str">
        <f t="shared" ref="P300:P341" si="246">IF(ISERROR(AVERAGE(IJ300:JG300))," ",AVERAGE(IJ300:JG300))</f>
        <v xml:space="preserve"> </v>
      </c>
      <c r="Q300" s="48" t="str">
        <f t="shared" ref="Q300:Q341" si="247">IF(ISERROR(AVERAGE(JI300:KK300))," ",AVERAGE(JI300:KK300))</f>
        <v xml:space="preserve"> </v>
      </c>
      <c r="R300" s="48" t="str">
        <f t="shared" ref="R300:R341" si="248">IF(ISERROR(AVERAGE(KL300:LJ300))," ",AVERAGE(KL300:LJ300))</f>
        <v xml:space="preserve"> </v>
      </c>
      <c r="S300" s="48" t="str">
        <f t="shared" ref="S300:S347" si="249">IF(ISERROR(AVERAGE(LK300:MM300))," ",AVERAGE(LK300:MM300))</f>
        <v xml:space="preserve"> </v>
      </c>
      <c r="T300" s="48" t="str">
        <f t="shared" ref="T300:T347" si="250">IF(ISERROR(AVERAGE(MM300:NN300))," ",AVERAGE(MM300:NN300))</f>
        <v xml:space="preserve"> </v>
      </c>
      <c r="U300" s="48" t="str">
        <f t="shared" ref="U300:U347" si="251">IF(ISERROR(AVERAGE(NQ300:OT300))," ",AVERAGE(NQ300:OT300))</f>
        <v xml:space="preserve"> </v>
      </c>
      <c r="V300" s="48" t="str">
        <f t="shared" ref="V300:V347" si="252">IF(ISERROR(AVERAGE(OU300:PV300))," ",AVERAGE(OU300:PV300))</f>
        <v xml:space="preserve"> </v>
      </c>
      <c r="W300" s="48" t="str">
        <f t="shared" si="234"/>
        <v xml:space="preserve"> </v>
      </c>
      <c r="X300" s="92">
        <f t="shared" si="213"/>
        <v>1.2893518518518519E-2</v>
      </c>
      <c r="Y300" s="81">
        <f t="shared" si="235"/>
        <v>2</v>
      </c>
      <c r="Z300" s="98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 t="s">
        <v>164</v>
      </c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>
        <v>1.2893518518518519E-2</v>
      </c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  <c r="IQ300" s="31"/>
      <c r="IR300" s="31"/>
      <c r="IS300" s="31"/>
      <c r="IT300" s="31"/>
      <c r="IU300" s="31"/>
      <c r="IV300" s="31"/>
      <c r="IW300" s="31"/>
      <c r="IX300" s="31"/>
      <c r="IY300" s="31"/>
      <c r="IZ300" s="31"/>
      <c r="JA300" s="31"/>
      <c r="JB300" s="31"/>
      <c r="JC300" s="31"/>
      <c r="JD300" s="31"/>
      <c r="JE300" s="31"/>
      <c r="JF300" s="31"/>
      <c r="JG300" s="31"/>
      <c r="JH300" s="31"/>
      <c r="JI300" s="31"/>
      <c r="JJ300" s="31"/>
      <c r="JK300" s="31"/>
      <c r="JL300" s="31"/>
      <c r="JM300" s="31"/>
      <c r="JN300" s="31"/>
      <c r="JO300" s="31"/>
      <c r="JP300" s="31"/>
      <c r="JQ300" s="31"/>
      <c r="JR300" s="31"/>
      <c r="JS300" s="31"/>
      <c r="JT300" s="31"/>
      <c r="JU300" s="31"/>
      <c r="JV300" s="31"/>
      <c r="JW300" s="31"/>
      <c r="JX300" s="31"/>
      <c r="JY300" s="31"/>
      <c r="JZ300" s="31"/>
      <c r="KA300" s="31"/>
      <c r="KB300" s="31"/>
      <c r="KC300" s="31"/>
      <c r="KD300" s="31"/>
      <c r="KE300" s="31"/>
      <c r="KF300" s="31"/>
      <c r="KG300" s="31"/>
      <c r="KH300" s="31"/>
      <c r="KI300" s="31"/>
      <c r="KJ300" s="31"/>
      <c r="KK300" s="31"/>
      <c r="KL300" s="31"/>
      <c r="KM300" s="31"/>
      <c r="KN300" s="31"/>
      <c r="KO300" s="31"/>
      <c r="KP300" s="31"/>
      <c r="KQ300" s="31"/>
      <c r="KR300" s="31"/>
      <c r="KS300" s="31"/>
      <c r="KT300" s="31"/>
      <c r="KU300" s="31"/>
      <c r="KV300" s="31"/>
      <c r="KW300" s="31"/>
      <c r="KX300" s="31"/>
      <c r="KY300" s="31"/>
      <c r="KZ300" s="31"/>
      <c r="LA300" s="31"/>
      <c r="LB300" s="31"/>
      <c r="LC300" s="31"/>
      <c r="LD300" s="31"/>
      <c r="LE300" s="31"/>
      <c r="LF300" s="31"/>
      <c r="LG300" s="31"/>
      <c r="LH300" s="31"/>
      <c r="LI300" s="31"/>
      <c r="LJ300" s="31"/>
      <c r="LK300" s="31"/>
      <c r="LL300" s="31"/>
      <c r="LM300" s="31"/>
      <c r="LN300" s="31"/>
      <c r="LO300" s="31"/>
      <c r="LP300" s="31"/>
      <c r="LQ300" s="31"/>
      <c r="LR300" s="31"/>
      <c r="LS300" s="31"/>
      <c r="LT300" s="31"/>
      <c r="LU300" s="31"/>
      <c r="LV300" s="31"/>
      <c r="LW300" s="31"/>
      <c r="LX300" s="31"/>
      <c r="LY300" s="31"/>
      <c r="LZ300" s="31"/>
      <c r="MA300" s="31"/>
      <c r="MB300" s="31"/>
      <c r="MC300" s="31"/>
      <c r="MD300" s="31"/>
      <c r="ME300" s="31"/>
      <c r="MF300" s="31"/>
      <c r="MG300" s="31"/>
      <c r="MH300" s="31"/>
      <c r="MI300" s="31"/>
      <c r="MJ300" s="31"/>
      <c r="MK300" s="31"/>
      <c r="ML300" s="31"/>
      <c r="MM300" s="31"/>
      <c r="MN300" s="31"/>
      <c r="MO300" s="31"/>
      <c r="MP300" s="31"/>
      <c r="MQ300" s="31"/>
      <c r="MR300" s="31"/>
      <c r="MS300" s="31"/>
      <c r="MT300" s="31"/>
      <c r="MU300" s="31"/>
      <c r="MV300" s="31"/>
      <c r="MW300" s="31"/>
      <c r="MX300" s="31"/>
      <c r="MY300" s="31"/>
      <c r="MZ300" s="31"/>
      <c r="NA300" s="31"/>
      <c r="NB300" s="31"/>
      <c r="NC300" s="31"/>
      <c r="ND300" s="31"/>
      <c r="NE300" s="31"/>
      <c r="NF300" s="31"/>
      <c r="NG300" s="31"/>
      <c r="NH300" s="31"/>
      <c r="NI300" s="31"/>
      <c r="NJ300" s="31"/>
      <c r="NK300" s="31"/>
      <c r="NL300" s="31"/>
      <c r="NM300" s="31"/>
      <c r="NN300" s="31"/>
      <c r="NO300" s="31"/>
      <c r="NP300" s="31"/>
      <c r="NQ300" s="31"/>
      <c r="NR300" s="31"/>
      <c r="NS300" s="31"/>
      <c r="NT300" s="31"/>
      <c r="NU300" s="31"/>
      <c r="NV300" s="31"/>
      <c r="NW300" s="31"/>
      <c r="NX300" s="31"/>
      <c r="NY300" s="31"/>
      <c r="NZ300" s="31"/>
      <c r="OA300" s="31"/>
      <c r="OB300" s="31"/>
      <c r="OC300" s="31"/>
      <c r="OD300" s="31"/>
      <c r="OE300" s="31"/>
      <c r="OF300" s="31"/>
      <c r="OG300" s="31"/>
      <c r="OH300" s="31"/>
      <c r="OI300" s="31"/>
      <c r="OJ300" s="31"/>
      <c r="OK300" s="31"/>
      <c r="OL300" s="31"/>
      <c r="OM300" s="31"/>
      <c r="ON300" s="31"/>
      <c r="OO300" s="31"/>
      <c r="OP300" s="31"/>
      <c r="OQ300" s="31"/>
      <c r="OR300" s="31"/>
      <c r="OS300" s="31"/>
      <c r="OT300" s="31"/>
      <c r="OU300" s="31"/>
      <c r="OV300" s="31"/>
      <c r="OW300" s="31"/>
      <c r="OX300" s="31"/>
      <c r="OY300" s="31"/>
      <c r="OZ300" s="31"/>
      <c r="PA300" s="31"/>
      <c r="PB300" s="31"/>
      <c r="PC300" s="31"/>
      <c r="PD300" s="31"/>
      <c r="PE300" s="31"/>
      <c r="PF300" s="31"/>
      <c r="PG300" s="31"/>
      <c r="PH300" s="31"/>
      <c r="PI300" s="31"/>
      <c r="PJ300" s="31"/>
      <c r="PK300" s="31"/>
      <c r="PL300" s="31"/>
      <c r="PM300" s="31"/>
      <c r="PN300" s="31"/>
      <c r="PO300" s="31"/>
      <c r="PP300" s="31"/>
      <c r="PQ300" s="31"/>
      <c r="PR300" s="31"/>
      <c r="PS300" s="31"/>
      <c r="PT300" s="31"/>
      <c r="PU300" s="31"/>
      <c r="PV300" s="31"/>
      <c r="PW300" s="31"/>
      <c r="PX300" s="31"/>
      <c r="PY300" s="31"/>
      <c r="PZ300" s="31"/>
      <c r="QA300" s="31"/>
      <c r="QB300" s="31"/>
      <c r="QC300" s="31"/>
      <c r="QD300" s="31"/>
      <c r="QE300" s="31"/>
      <c r="QF300" s="31"/>
      <c r="QG300" s="31"/>
      <c r="QH300" s="31"/>
      <c r="QI300" s="31"/>
      <c r="QJ300" s="31"/>
      <c r="QK300" s="31"/>
      <c r="QL300" s="31"/>
      <c r="QM300" s="31"/>
      <c r="QN300" s="31"/>
      <c r="QO300" s="31"/>
      <c r="QP300" s="31"/>
      <c r="QQ300" s="31"/>
      <c r="QR300" s="31"/>
      <c r="QS300" s="31"/>
      <c r="QT300" s="31"/>
      <c r="QU300" s="31"/>
      <c r="QV300" s="31"/>
      <c r="QW300" s="31"/>
      <c r="QX300" s="31"/>
      <c r="QY300" s="31"/>
    </row>
    <row r="301" spans="1:467" x14ac:dyDescent="0.2">
      <c r="A301" s="79" t="s">
        <v>67</v>
      </c>
      <c r="B301" s="103" t="s">
        <v>135</v>
      </c>
      <c r="C301" s="103"/>
      <c r="D301" s="103"/>
      <c r="E301" s="47" t="s">
        <v>127</v>
      </c>
      <c r="F301" s="48" t="str">
        <f t="shared" si="237"/>
        <v xml:space="preserve"> </v>
      </c>
      <c r="G301" s="48" t="str">
        <f t="shared" si="236"/>
        <v xml:space="preserve"> </v>
      </c>
      <c r="H301" s="48" t="str">
        <f t="shared" si="238"/>
        <v xml:space="preserve"> </v>
      </c>
      <c r="I301" s="48" t="str">
        <f t="shared" si="239"/>
        <v xml:space="preserve"> </v>
      </c>
      <c r="J301" s="48" t="str">
        <f t="shared" si="240"/>
        <v xml:space="preserve"> </v>
      </c>
      <c r="K301" s="48" t="str">
        <f t="shared" si="241"/>
        <v xml:space="preserve"> </v>
      </c>
      <c r="L301" s="48" t="str">
        <f t="shared" si="242"/>
        <v xml:space="preserve"> </v>
      </c>
      <c r="M301" s="48" t="str">
        <f t="shared" si="243"/>
        <v xml:space="preserve"> </v>
      </c>
      <c r="N301" s="48">
        <f t="shared" si="244"/>
        <v>1.3136574074074077E-2</v>
      </c>
      <c r="O301" s="48" t="str">
        <f t="shared" si="245"/>
        <v xml:space="preserve"> </v>
      </c>
      <c r="P301" s="48" t="str">
        <f t="shared" si="246"/>
        <v xml:space="preserve"> </v>
      </c>
      <c r="Q301" s="48" t="str">
        <f t="shared" si="247"/>
        <v xml:space="preserve"> </v>
      </c>
      <c r="R301" s="48" t="str">
        <f t="shared" si="248"/>
        <v xml:space="preserve"> </v>
      </c>
      <c r="S301" s="48" t="str">
        <f t="shared" si="249"/>
        <v xml:space="preserve"> </v>
      </c>
      <c r="T301" s="48" t="str">
        <f t="shared" si="250"/>
        <v xml:space="preserve"> </v>
      </c>
      <c r="U301" s="48" t="str">
        <f t="shared" si="251"/>
        <v xml:space="preserve"> </v>
      </c>
      <c r="V301" s="48" t="str">
        <f t="shared" si="252"/>
        <v xml:space="preserve"> </v>
      </c>
      <c r="W301" s="48" t="str">
        <f t="shared" si="234"/>
        <v xml:space="preserve"> </v>
      </c>
      <c r="X301" s="92">
        <f t="shared" si="213"/>
        <v>1.3136574074074077E-2</v>
      </c>
      <c r="Y301" s="81">
        <f t="shared" si="235"/>
        <v>1</v>
      </c>
      <c r="Z301" s="98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>
        <v>1.3136574074074077E-2</v>
      </c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  <c r="IQ301" s="31"/>
      <c r="IR301" s="31"/>
      <c r="IS301" s="31"/>
      <c r="IT301" s="31"/>
      <c r="IU301" s="31"/>
      <c r="IV301" s="31"/>
      <c r="IW301" s="31"/>
      <c r="IX301" s="31"/>
      <c r="IY301" s="31"/>
      <c r="IZ301" s="31"/>
      <c r="JA301" s="31"/>
      <c r="JB301" s="31"/>
      <c r="JC301" s="31"/>
      <c r="JD301" s="31"/>
      <c r="JE301" s="31"/>
      <c r="JF301" s="31"/>
      <c r="JG301" s="31"/>
      <c r="JH301" s="31"/>
      <c r="JI301" s="31"/>
      <c r="JJ301" s="31"/>
      <c r="JK301" s="31"/>
      <c r="JL301" s="31"/>
      <c r="JM301" s="31"/>
      <c r="JN301" s="31"/>
      <c r="JO301" s="31"/>
      <c r="JP301" s="31"/>
      <c r="JQ301" s="31"/>
      <c r="JR301" s="31"/>
      <c r="JS301" s="31"/>
      <c r="JT301" s="31"/>
      <c r="JU301" s="31"/>
      <c r="JV301" s="31"/>
      <c r="JW301" s="31"/>
      <c r="JX301" s="31"/>
      <c r="JY301" s="31"/>
      <c r="JZ301" s="31"/>
      <c r="KA301" s="31"/>
      <c r="KB301" s="31"/>
      <c r="KC301" s="31"/>
      <c r="KD301" s="31"/>
      <c r="KE301" s="31"/>
      <c r="KF301" s="31"/>
      <c r="KG301" s="31"/>
      <c r="KH301" s="31"/>
      <c r="KI301" s="31"/>
      <c r="KJ301" s="31"/>
      <c r="KK301" s="31"/>
      <c r="KL301" s="31"/>
      <c r="KM301" s="31"/>
      <c r="KN301" s="31"/>
      <c r="KO301" s="31"/>
      <c r="KP301" s="31"/>
      <c r="KQ301" s="31"/>
      <c r="KR301" s="31"/>
      <c r="KS301" s="31"/>
      <c r="KT301" s="31"/>
      <c r="KU301" s="31"/>
      <c r="KV301" s="31"/>
      <c r="KW301" s="31"/>
      <c r="KX301" s="31"/>
      <c r="KY301" s="31"/>
      <c r="KZ301" s="31"/>
      <c r="LA301" s="31"/>
      <c r="LB301" s="31"/>
      <c r="LC301" s="31"/>
      <c r="LD301" s="31"/>
      <c r="LE301" s="31"/>
      <c r="LF301" s="31"/>
      <c r="LG301" s="31"/>
      <c r="LH301" s="31"/>
      <c r="LI301" s="31"/>
      <c r="LJ301" s="31"/>
      <c r="LK301" s="31"/>
      <c r="LL301" s="31"/>
      <c r="LM301" s="31"/>
      <c r="LN301" s="31"/>
      <c r="LO301" s="31"/>
      <c r="LP301" s="31"/>
      <c r="LQ301" s="31"/>
      <c r="LR301" s="31"/>
      <c r="LS301" s="31"/>
      <c r="LT301" s="31"/>
      <c r="LU301" s="31"/>
      <c r="LV301" s="31"/>
      <c r="LW301" s="31"/>
      <c r="LX301" s="31"/>
      <c r="LY301" s="31"/>
      <c r="LZ301" s="31"/>
      <c r="MA301" s="31"/>
      <c r="MB301" s="31"/>
      <c r="MC301" s="31"/>
      <c r="MD301" s="31"/>
      <c r="ME301" s="31"/>
      <c r="MF301" s="31"/>
      <c r="MG301" s="31"/>
      <c r="MH301" s="31"/>
      <c r="MI301" s="31"/>
      <c r="MJ301" s="31"/>
      <c r="MK301" s="31"/>
      <c r="ML301" s="31"/>
      <c r="MM301" s="31"/>
      <c r="MN301" s="31"/>
      <c r="MO301" s="31"/>
      <c r="MP301" s="31"/>
      <c r="MQ301" s="31"/>
      <c r="MR301" s="31"/>
      <c r="MS301" s="31"/>
      <c r="MT301" s="31"/>
      <c r="MU301" s="31"/>
      <c r="MV301" s="31"/>
      <c r="MW301" s="31"/>
      <c r="MX301" s="31"/>
      <c r="MY301" s="31"/>
      <c r="MZ301" s="31"/>
      <c r="NA301" s="31"/>
      <c r="NB301" s="31"/>
      <c r="NC301" s="31"/>
      <c r="ND301" s="31"/>
      <c r="NE301" s="31"/>
      <c r="NF301" s="31"/>
      <c r="NG301" s="31"/>
      <c r="NH301" s="31"/>
      <c r="NI301" s="31"/>
      <c r="NJ301" s="31"/>
      <c r="NK301" s="31"/>
      <c r="NL301" s="31"/>
      <c r="NM301" s="31"/>
      <c r="NN301" s="31"/>
      <c r="NO301" s="31"/>
      <c r="NP301" s="31"/>
      <c r="NQ301" s="31"/>
      <c r="NR301" s="31"/>
      <c r="NS301" s="31"/>
      <c r="NT301" s="31"/>
      <c r="NU301" s="31"/>
      <c r="NV301" s="31"/>
      <c r="NW301" s="31"/>
      <c r="NX301" s="31"/>
      <c r="NY301" s="31"/>
      <c r="NZ301" s="31"/>
      <c r="OA301" s="31"/>
      <c r="OB301" s="31"/>
      <c r="OC301" s="31"/>
      <c r="OD301" s="31"/>
      <c r="OE301" s="31"/>
      <c r="OF301" s="31"/>
      <c r="OG301" s="31"/>
      <c r="OH301" s="31"/>
      <c r="OI301" s="31"/>
      <c r="OJ301" s="31"/>
      <c r="OK301" s="31"/>
      <c r="OL301" s="31"/>
      <c r="OM301" s="31"/>
      <c r="ON301" s="31"/>
      <c r="OO301" s="31"/>
      <c r="OP301" s="31"/>
      <c r="OQ301" s="31"/>
      <c r="OR301" s="31"/>
      <c r="OS301" s="31"/>
      <c r="OT301" s="31"/>
      <c r="OU301" s="31"/>
      <c r="OV301" s="31"/>
      <c r="OW301" s="31"/>
      <c r="OX301" s="31"/>
      <c r="OY301" s="31"/>
      <c r="OZ301" s="31"/>
      <c r="PA301" s="31"/>
      <c r="PB301" s="31"/>
      <c r="PC301" s="31"/>
      <c r="PD301" s="31"/>
      <c r="PE301" s="31"/>
      <c r="PF301" s="31"/>
      <c r="PG301" s="31"/>
      <c r="PH301" s="31"/>
      <c r="PI301" s="31"/>
      <c r="PJ301" s="31"/>
      <c r="PK301" s="31"/>
      <c r="PL301" s="31"/>
      <c r="PM301" s="31"/>
      <c r="PN301" s="31"/>
      <c r="PO301" s="31"/>
      <c r="PP301" s="31"/>
      <c r="PQ301" s="31"/>
      <c r="PR301" s="31"/>
      <c r="PS301" s="31"/>
      <c r="PT301" s="31"/>
      <c r="PU301" s="31"/>
      <c r="PV301" s="31"/>
      <c r="PW301" s="31"/>
      <c r="PX301" s="31"/>
      <c r="PY301" s="31"/>
      <c r="PZ301" s="31"/>
      <c r="QA301" s="31"/>
      <c r="QB301" s="31"/>
      <c r="QC301" s="31"/>
      <c r="QD301" s="31"/>
      <c r="QE301" s="31"/>
      <c r="QF301" s="31"/>
      <c r="QG301" s="31"/>
      <c r="QH301" s="31"/>
      <c r="QI301" s="31"/>
      <c r="QJ301" s="31"/>
      <c r="QK301" s="31"/>
      <c r="QL301" s="31"/>
      <c r="QM301" s="31"/>
      <c r="QN301" s="31"/>
      <c r="QO301" s="31"/>
      <c r="QP301" s="31"/>
      <c r="QQ301" s="31"/>
      <c r="QR301" s="31"/>
      <c r="QS301" s="31"/>
      <c r="QT301" s="31"/>
      <c r="QU301" s="31"/>
      <c r="QV301" s="31"/>
      <c r="QW301" s="31"/>
      <c r="QX301" s="31"/>
      <c r="QY301" s="31"/>
    </row>
    <row r="302" spans="1:467" x14ac:dyDescent="0.2">
      <c r="A302" s="79" t="s">
        <v>51</v>
      </c>
      <c r="B302" s="103" t="s">
        <v>114</v>
      </c>
      <c r="C302" s="103"/>
      <c r="D302" s="103"/>
      <c r="E302" s="47" t="s">
        <v>127</v>
      </c>
      <c r="F302" s="48" t="str">
        <f t="shared" si="237"/>
        <v xml:space="preserve"> </v>
      </c>
      <c r="G302" s="48" t="str">
        <f t="shared" si="236"/>
        <v xml:space="preserve"> </v>
      </c>
      <c r="H302" s="48" t="str">
        <f t="shared" si="238"/>
        <v xml:space="preserve"> </v>
      </c>
      <c r="I302" s="48" t="str">
        <f t="shared" si="239"/>
        <v xml:space="preserve"> </v>
      </c>
      <c r="J302" s="48" t="str">
        <f t="shared" si="240"/>
        <v xml:space="preserve"> </v>
      </c>
      <c r="K302" s="48" t="str">
        <f t="shared" si="241"/>
        <v xml:space="preserve"> </v>
      </c>
      <c r="L302" s="48" t="str">
        <f t="shared" si="242"/>
        <v xml:space="preserve"> </v>
      </c>
      <c r="M302" s="48" t="str">
        <f t="shared" si="243"/>
        <v xml:space="preserve"> </v>
      </c>
      <c r="N302" s="48">
        <f t="shared" si="244"/>
        <v>1.3483796296296298E-2</v>
      </c>
      <c r="O302" s="48" t="str">
        <f t="shared" si="245"/>
        <v xml:space="preserve"> </v>
      </c>
      <c r="P302" s="48" t="str">
        <f t="shared" si="246"/>
        <v xml:space="preserve"> </v>
      </c>
      <c r="Q302" s="48" t="str">
        <f t="shared" si="247"/>
        <v xml:space="preserve"> </v>
      </c>
      <c r="R302" s="48" t="str">
        <f t="shared" si="248"/>
        <v xml:space="preserve"> </v>
      </c>
      <c r="S302" s="48" t="str">
        <f t="shared" si="249"/>
        <v xml:space="preserve"> </v>
      </c>
      <c r="T302" s="48" t="str">
        <f t="shared" si="250"/>
        <v xml:space="preserve"> </v>
      </c>
      <c r="U302" s="48" t="str">
        <f t="shared" si="251"/>
        <v xml:space="preserve"> </v>
      </c>
      <c r="V302" s="48" t="str">
        <f t="shared" si="252"/>
        <v xml:space="preserve"> </v>
      </c>
      <c r="W302" s="48" t="str">
        <f t="shared" si="234"/>
        <v xml:space="preserve"> </v>
      </c>
      <c r="X302" s="92">
        <f t="shared" si="213"/>
        <v>1.3483796296296298E-2</v>
      </c>
      <c r="Y302" s="81">
        <f t="shared" si="235"/>
        <v>1</v>
      </c>
      <c r="Z302" s="98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>
        <v>1.3483796296296298E-2</v>
      </c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  <c r="IQ302" s="31"/>
      <c r="IR302" s="31"/>
      <c r="IS302" s="31"/>
      <c r="IT302" s="31"/>
      <c r="IU302" s="31"/>
      <c r="IV302" s="31"/>
      <c r="IW302" s="31"/>
      <c r="IX302" s="31"/>
      <c r="IY302" s="31"/>
      <c r="IZ302" s="31"/>
      <c r="JA302" s="31"/>
      <c r="JB302" s="31"/>
      <c r="JC302" s="31"/>
      <c r="JD302" s="31"/>
      <c r="JE302" s="31"/>
      <c r="JF302" s="31"/>
      <c r="JG302" s="31"/>
      <c r="JH302" s="31"/>
      <c r="JI302" s="31"/>
      <c r="JJ302" s="31"/>
      <c r="JK302" s="31"/>
      <c r="JL302" s="31"/>
      <c r="JM302" s="31"/>
      <c r="JN302" s="31"/>
      <c r="JO302" s="31"/>
      <c r="JP302" s="31"/>
      <c r="JQ302" s="31"/>
      <c r="JR302" s="31"/>
      <c r="JS302" s="31"/>
      <c r="JT302" s="31"/>
      <c r="JU302" s="31"/>
      <c r="JV302" s="31"/>
      <c r="JW302" s="31"/>
      <c r="JX302" s="31"/>
      <c r="JY302" s="31"/>
      <c r="JZ302" s="31"/>
      <c r="KA302" s="31"/>
      <c r="KB302" s="31"/>
      <c r="KC302" s="31"/>
      <c r="KD302" s="31"/>
      <c r="KE302" s="31"/>
      <c r="KF302" s="31"/>
      <c r="KG302" s="31"/>
      <c r="KH302" s="31"/>
      <c r="KI302" s="31"/>
      <c r="KJ302" s="31"/>
      <c r="KK302" s="31"/>
      <c r="KL302" s="31"/>
      <c r="KM302" s="31"/>
      <c r="KN302" s="31"/>
      <c r="KO302" s="31"/>
      <c r="KP302" s="31"/>
      <c r="KQ302" s="31"/>
      <c r="KR302" s="31"/>
      <c r="KS302" s="31"/>
      <c r="KT302" s="31"/>
      <c r="KU302" s="31"/>
      <c r="KV302" s="31"/>
      <c r="KW302" s="31"/>
      <c r="KX302" s="31"/>
      <c r="KY302" s="31"/>
      <c r="KZ302" s="31"/>
      <c r="LA302" s="31"/>
      <c r="LB302" s="31"/>
      <c r="LC302" s="31"/>
      <c r="LD302" s="31"/>
      <c r="LE302" s="31"/>
      <c r="LF302" s="31"/>
      <c r="LG302" s="31"/>
      <c r="LH302" s="31"/>
      <c r="LI302" s="31"/>
      <c r="LJ302" s="31"/>
      <c r="LK302" s="31"/>
      <c r="LL302" s="31"/>
      <c r="LM302" s="31"/>
      <c r="LN302" s="31"/>
      <c r="LO302" s="31"/>
      <c r="LP302" s="31"/>
      <c r="LQ302" s="31"/>
      <c r="LR302" s="31"/>
      <c r="LS302" s="31"/>
      <c r="LT302" s="31"/>
      <c r="LU302" s="31"/>
      <c r="LV302" s="31"/>
      <c r="LW302" s="31"/>
      <c r="LX302" s="31"/>
      <c r="LY302" s="31"/>
      <c r="LZ302" s="31"/>
      <c r="MA302" s="31"/>
      <c r="MB302" s="31"/>
      <c r="MC302" s="31"/>
      <c r="MD302" s="31"/>
      <c r="ME302" s="31"/>
      <c r="MF302" s="31"/>
      <c r="MG302" s="31"/>
      <c r="MH302" s="31"/>
      <c r="MI302" s="31"/>
      <c r="MJ302" s="31"/>
      <c r="MK302" s="31"/>
      <c r="ML302" s="31"/>
      <c r="MM302" s="31"/>
      <c r="MN302" s="31"/>
      <c r="MO302" s="31"/>
      <c r="MP302" s="31"/>
      <c r="MQ302" s="31"/>
      <c r="MR302" s="31"/>
      <c r="MS302" s="31"/>
      <c r="MT302" s="31"/>
      <c r="MU302" s="31"/>
      <c r="MV302" s="31"/>
      <c r="MW302" s="31"/>
      <c r="MX302" s="31"/>
      <c r="MY302" s="31"/>
      <c r="MZ302" s="31"/>
      <c r="NA302" s="31"/>
      <c r="NB302" s="31"/>
      <c r="NC302" s="31"/>
      <c r="ND302" s="31"/>
      <c r="NE302" s="31"/>
      <c r="NF302" s="31"/>
      <c r="NG302" s="31"/>
      <c r="NH302" s="31"/>
      <c r="NI302" s="31"/>
      <c r="NJ302" s="31"/>
      <c r="NK302" s="31"/>
      <c r="NL302" s="31"/>
      <c r="NM302" s="31"/>
      <c r="NN302" s="31"/>
      <c r="NO302" s="31"/>
      <c r="NP302" s="31"/>
      <c r="NQ302" s="31"/>
      <c r="NR302" s="31"/>
      <c r="NS302" s="31"/>
      <c r="NT302" s="31"/>
      <c r="NU302" s="31"/>
      <c r="NV302" s="31"/>
      <c r="NW302" s="31"/>
      <c r="NX302" s="31"/>
      <c r="NY302" s="31"/>
      <c r="NZ302" s="31"/>
      <c r="OA302" s="31"/>
      <c r="OB302" s="31"/>
      <c r="OC302" s="31"/>
      <c r="OD302" s="31"/>
      <c r="OE302" s="31"/>
      <c r="OF302" s="31"/>
      <c r="OG302" s="31"/>
      <c r="OH302" s="31"/>
      <c r="OI302" s="31"/>
      <c r="OJ302" s="31"/>
      <c r="OK302" s="31"/>
      <c r="OL302" s="31"/>
      <c r="OM302" s="31"/>
      <c r="ON302" s="31"/>
      <c r="OO302" s="31"/>
      <c r="OP302" s="31"/>
      <c r="OQ302" s="31"/>
      <c r="OR302" s="31"/>
      <c r="OS302" s="31"/>
      <c r="OT302" s="31"/>
      <c r="OU302" s="31"/>
      <c r="OV302" s="31"/>
      <c r="OW302" s="31"/>
      <c r="OX302" s="31"/>
      <c r="OY302" s="31"/>
      <c r="OZ302" s="31"/>
      <c r="PA302" s="31"/>
      <c r="PB302" s="31"/>
      <c r="PC302" s="31"/>
      <c r="PD302" s="31"/>
      <c r="PE302" s="31"/>
      <c r="PF302" s="31"/>
      <c r="PG302" s="31"/>
      <c r="PH302" s="31"/>
      <c r="PI302" s="31"/>
      <c r="PJ302" s="31"/>
      <c r="PK302" s="31"/>
      <c r="PL302" s="31"/>
      <c r="PM302" s="31"/>
      <c r="PN302" s="31"/>
      <c r="PO302" s="31"/>
      <c r="PP302" s="31"/>
      <c r="PQ302" s="31"/>
      <c r="PR302" s="31"/>
      <c r="PS302" s="31"/>
      <c r="PT302" s="31"/>
      <c r="PU302" s="31"/>
      <c r="PV302" s="31"/>
      <c r="PW302" s="31"/>
      <c r="PX302" s="31"/>
      <c r="PY302" s="31"/>
      <c r="PZ302" s="31"/>
      <c r="QA302" s="31"/>
      <c r="QB302" s="31"/>
      <c r="QC302" s="31"/>
      <c r="QD302" s="31"/>
      <c r="QE302" s="31"/>
      <c r="QF302" s="31"/>
      <c r="QG302" s="31"/>
      <c r="QH302" s="31"/>
      <c r="QI302" s="31"/>
      <c r="QJ302" s="31"/>
      <c r="QK302" s="31"/>
      <c r="QL302" s="31"/>
      <c r="QM302" s="31"/>
      <c r="QN302" s="31"/>
      <c r="QO302" s="31"/>
      <c r="QP302" s="31"/>
      <c r="QQ302" s="31"/>
      <c r="QR302" s="31"/>
      <c r="QS302" s="31"/>
      <c r="QT302" s="31"/>
      <c r="QU302" s="31"/>
      <c r="QV302" s="31"/>
      <c r="QW302" s="31"/>
      <c r="QX302" s="31"/>
      <c r="QY302" s="31"/>
    </row>
    <row r="303" spans="1:467" x14ac:dyDescent="0.2">
      <c r="A303" s="79" t="s">
        <v>236</v>
      </c>
      <c r="B303" s="103" t="s">
        <v>203</v>
      </c>
      <c r="C303" s="103"/>
      <c r="D303" s="103"/>
      <c r="E303" s="47" t="s">
        <v>127</v>
      </c>
      <c r="F303" s="48" t="str">
        <f t="shared" si="237"/>
        <v xml:space="preserve"> </v>
      </c>
      <c r="G303" s="48" t="str">
        <f t="shared" si="236"/>
        <v xml:space="preserve"> </v>
      </c>
      <c r="H303" s="48" t="str">
        <f t="shared" si="238"/>
        <v xml:space="preserve"> </v>
      </c>
      <c r="I303" s="48" t="str">
        <f t="shared" si="239"/>
        <v xml:space="preserve"> </v>
      </c>
      <c r="J303" s="48" t="str">
        <f t="shared" si="240"/>
        <v xml:space="preserve"> </v>
      </c>
      <c r="K303" s="48" t="str">
        <f t="shared" si="241"/>
        <v xml:space="preserve"> </v>
      </c>
      <c r="L303" s="48" t="str">
        <f t="shared" si="242"/>
        <v xml:space="preserve"> </v>
      </c>
      <c r="M303" s="48" t="str">
        <f t="shared" si="243"/>
        <v xml:space="preserve"> </v>
      </c>
      <c r="N303" s="48" t="str">
        <f t="shared" si="244"/>
        <v xml:space="preserve"> </v>
      </c>
      <c r="O303" s="48" t="str">
        <f t="shared" si="245"/>
        <v xml:space="preserve"> </v>
      </c>
      <c r="P303" s="48">
        <f t="shared" si="246"/>
        <v>1.375E-2</v>
      </c>
      <c r="Q303" s="48" t="str">
        <f t="shared" si="247"/>
        <v xml:space="preserve"> </v>
      </c>
      <c r="R303" s="48" t="str">
        <f t="shared" si="248"/>
        <v xml:space="preserve"> </v>
      </c>
      <c r="S303" s="48" t="str">
        <f t="shared" si="249"/>
        <v xml:space="preserve"> </v>
      </c>
      <c r="T303" s="48" t="str">
        <f t="shared" si="250"/>
        <v xml:space="preserve"> </v>
      </c>
      <c r="U303" s="48" t="str">
        <f t="shared" si="251"/>
        <v xml:space="preserve"> </v>
      </c>
      <c r="V303" s="48" t="str">
        <f t="shared" si="252"/>
        <v xml:space="preserve"> </v>
      </c>
      <c r="W303" s="48" t="str">
        <f t="shared" si="234"/>
        <v xml:space="preserve"> </v>
      </c>
      <c r="X303" s="92">
        <f t="shared" si="213"/>
        <v>1.375E-2</v>
      </c>
      <c r="Y303" s="81">
        <f t="shared" si="235"/>
        <v>1</v>
      </c>
      <c r="Z303" s="98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  <c r="IQ303" s="31"/>
      <c r="IR303" s="31"/>
      <c r="IS303" s="31"/>
      <c r="IT303" s="31"/>
      <c r="IU303" s="31"/>
      <c r="IV303" s="31"/>
      <c r="IW303" s="31"/>
      <c r="IX303" s="31"/>
      <c r="IY303" s="31"/>
      <c r="IZ303" s="31"/>
      <c r="JA303" s="31"/>
      <c r="JB303" s="31"/>
      <c r="JC303" s="31"/>
      <c r="JD303" s="31"/>
      <c r="JE303" s="31"/>
      <c r="JF303" s="31">
        <v>1.375E-2</v>
      </c>
      <c r="JG303" s="31"/>
      <c r="JH303" s="31"/>
      <c r="JI303" s="31"/>
      <c r="JJ303" s="31"/>
      <c r="JK303" s="31"/>
      <c r="JL303" s="31"/>
      <c r="JM303" s="31"/>
      <c r="JN303" s="31"/>
      <c r="JO303" s="31"/>
      <c r="JP303" s="31"/>
      <c r="JQ303" s="31"/>
      <c r="JR303" s="31"/>
      <c r="JS303" s="31"/>
      <c r="JT303" s="31"/>
      <c r="JU303" s="31"/>
      <c r="JV303" s="31"/>
      <c r="JW303" s="31"/>
      <c r="JX303" s="31"/>
      <c r="JY303" s="31"/>
      <c r="JZ303" s="31"/>
      <c r="KA303" s="31"/>
      <c r="KB303" s="31"/>
      <c r="KC303" s="31"/>
      <c r="KD303" s="31"/>
      <c r="KE303" s="31"/>
      <c r="KF303" s="31"/>
      <c r="KG303" s="31"/>
      <c r="KH303" s="31"/>
      <c r="KI303" s="31"/>
      <c r="KJ303" s="31"/>
      <c r="KK303" s="31"/>
      <c r="KL303" s="31"/>
      <c r="KM303" s="31"/>
      <c r="KN303" s="31"/>
      <c r="KO303" s="31"/>
      <c r="KP303" s="31"/>
      <c r="KQ303" s="31"/>
      <c r="KR303" s="31"/>
      <c r="KS303" s="31"/>
      <c r="KT303" s="31"/>
      <c r="KU303" s="31"/>
      <c r="KV303" s="31"/>
      <c r="KW303" s="31"/>
      <c r="KX303" s="31"/>
      <c r="KY303" s="31"/>
      <c r="KZ303" s="31"/>
      <c r="LA303" s="31"/>
      <c r="LB303" s="31"/>
      <c r="LC303" s="31"/>
      <c r="LD303" s="31"/>
      <c r="LE303" s="31"/>
      <c r="LF303" s="31"/>
      <c r="LG303" s="31"/>
      <c r="LH303" s="31"/>
      <c r="LI303" s="31"/>
      <c r="LJ303" s="31"/>
      <c r="LK303" s="31"/>
      <c r="LL303" s="31"/>
      <c r="LM303" s="31"/>
      <c r="LN303" s="31"/>
      <c r="LO303" s="31"/>
      <c r="LP303" s="31"/>
      <c r="LQ303" s="31"/>
      <c r="LR303" s="31"/>
      <c r="LS303" s="31"/>
      <c r="LT303" s="31"/>
      <c r="LU303" s="31"/>
      <c r="LV303" s="31"/>
      <c r="LW303" s="31"/>
      <c r="LX303" s="31"/>
      <c r="LY303" s="31"/>
      <c r="LZ303" s="31"/>
      <c r="MA303" s="31"/>
      <c r="MB303" s="31"/>
      <c r="MC303" s="31"/>
      <c r="MD303" s="31"/>
      <c r="ME303" s="31"/>
      <c r="MF303" s="31"/>
      <c r="MG303" s="31"/>
      <c r="MH303" s="31"/>
      <c r="MI303" s="31"/>
      <c r="MJ303" s="31"/>
      <c r="MK303" s="31"/>
      <c r="ML303" s="31"/>
      <c r="MM303" s="31"/>
      <c r="MN303" s="31"/>
      <c r="MO303" s="31"/>
      <c r="MP303" s="31"/>
      <c r="MQ303" s="31"/>
      <c r="MR303" s="31"/>
      <c r="MS303" s="31"/>
      <c r="MT303" s="31"/>
      <c r="MU303" s="31"/>
      <c r="MV303" s="31"/>
      <c r="MW303" s="31"/>
      <c r="MX303" s="31"/>
      <c r="MY303" s="31"/>
      <c r="MZ303" s="31"/>
      <c r="NA303" s="31"/>
      <c r="NB303" s="31"/>
      <c r="NC303" s="31"/>
      <c r="ND303" s="31"/>
      <c r="NE303" s="31"/>
      <c r="NF303" s="31"/>
      <c r="NG303" s="31"/>
      <c r="NH303" s="31"/>
      <c r="NI303" s="31"/>
      <c r="NJ303" s="31"/>
      <c r="NK303" s="31"/>
      <c r="NL303" s="31"/>
      <c r="NM303" s="31"/>
      <c r="NN303" s="31"/>
      <c r="NO303" s="31"/>
      <c r="NP303" s="31"/>
      <c r="NQ303" s="31"/>
      <c r="NR303" s="31"/>
      <c r="NS303" s="31"/>
      <c r="NT303" s="31"/>
      <c r="NU303" s="31"/>
      <c r="NV303" s="31"/>
      <c r="NW303" s="31"/>
      <c r="NX303" s="31"/>
      <c r="NY303" s="31"/>
      <c r="NZ303" s="31"/>
      <c r="OA303" s="31"/>
      <c r="OB303" s="31"/>
      <c r="OC303" s="31"/>
      <c r="OD303" s="31"/>
      <c r="OE303" s="31"/>
      <c r="OF303" s="31"/>
      <c r="OG303" s="31"/>
      <c r="OH303" s="31"/>
      <c r="OI303" s="31"/>
      <c r="OJ303" s="31"/>
      <c r="OK303" s="31"/>
      <c r="OL303" s="31"/>
      <c r="OM303" s="31"/>
      <c r="ON303" s="31"/>
      <c r="OO303" s="31"/>
      <c r="OP303" s="31"/>
      <c r="OQ303" s="31"/>
      <c r="OR303" s="31"/>
      <c r="OS303" s="31"/>
      <c r="OT303" s="31"/>
      <c r="OU303" s="31"/>
      <c r="OV303" s="31"/>
      <c r="OW303" s="31"/>
      <c r="OX303" s="31"/>
      <c r="OY303" s="31"/>
      <c r="OZ303" s="31"/>
      <c r="PA303" s="31"/>
      <c r="PB303" s="31"/>
      <c r="PC303" s="31"/>
      <c r="PD303" s="31"/>
      <c r="PE303" s="31"/>
      <c r="PF303" s="31"/>
      <c r="PG303" s="31"/>
      <c r="PH303" s="31"/>
      <c r="PI303" s="31"/>
      <c r="PJ303" s="31"/>
      <c r="PK303" s="31"/>
      <c r="PL303" s="31"/>
      <c r="PM303" s="31"/>
      <c r="PN303" s="31"/>
      <c r="PO303" s="31"/>
      <c r="PP303" s="31"/>
      <c r="PQ303" s="31"/>
      <c r="PR303" s="31"/>
      <c r="PS303" s="31"/>
      <c r="PT303" s="31"/>
      <c r="PU303" s="31"/>
      <c r="PV303" s="31"/>
      <c r="PW303" s="31"/>
      <c r="PX303" s="31"/>
      <c r="PY303" s="31"/>
      <c r="PZ303" s="31"/>
      <c r="QA303" s="31"/>
      <c r="QB303" s="31"/>
      <c r="QC303" s="31"/>
      <c r="QD303" s="31"/>
      <c r="QE303" s="31"/>
      <c r="QF303" s="31"/>
      <c r="QG303" s="31"/>
      <c r="QH303" s="31"/>
      <c r="QI303" s="31"/>
      <c r="QJ303" s="31"/>
      <c r="QK303" s="31"/>
      <c r="QL303" s="31"/>
      <c r="QM303" s="31"/>
      <c r="QN303" s="31"/>
      <c r="QO303" s="31"/>
      <c r="QP303" s="31"/>
      <c r="QQ303" s="31"/>
      <c r="QR303" s="31"/>
      <c r="QS303" s="31"/>
      <c r="QT303" s="31"/>
      <c r="QU303" s="31"/>
      <c r="QV303" s="31"/>
      <c r="QW303" s="31"/>
      <c r="QX303" s="31"/>
      <c r="QY303" s="31"/>
    </row>
    <row r="304" spans="1:467" x14ac:dyDescent="0.2">
      <c r="A304" s="79" t="s">
        <v>143</v>
      </c>
      <c r="B304" s="103" t="s">
        <v>51</v>
      </c>
      <c r="C304" s="103"/>
      <c r="D304" s="103"/>
      <c r="E304" s="47" t="s">
        <v>127</v>
      </c>
      <c r="F304" s="48" t="str">
        <f t="shared" si="237"/>
        <v xml:space="preserve"> </v>
      </c>
      <c r="G304" s="48" t="str">
        <f t="shared" si="236"/>
        <v xml:space="preserve"> </v>
      </c>
      <c r="H304" s="48" t="str">
        <f t="shared" si="238"/>
        <v xml:space="preserve"> </v>
      </c>
      <c r="I304" s="48" t="str">
        <f t="shared" si="239"/>
        <v xml:space="preserve"> </v>
      </c>
      <c r="J304" s="48" t="str">
        <f t="shared" si="240"/>
        <v xml:space="preserve"> </v>
      </c>
      <c r="K304" s="48" t="str">
        <f t="shared" si="241"/>
        <v xml:space="preserve"> </v>
      </c>
      <c r="L304" s="48">
        <f t="shared" si="242"/>
        <v>1.3888888888888888E-2</v>
      </c>
      <c r="M304" s="48" t="str">
        <f t="shared" si="243"/>
        <v xml:space="preserve"> </v>
      </c>
      <c r="N304" s="48" t="str">
        <f t="shared" si="244"/>
        <v xml:space="preserve"> </v>
      </c>
      <c r="O304" s="48" t="str">
        <f t="shared" si="245"/>
        <v xml:space="preserve"> </v>
      </c>
      <c r="P304" s="48" t="str">
        <f t="shared" si="246"/>
        <v xml:space="preserve"> </v>
      </c>
      <c r="Q304" s="48" t="str">
        <f t="shared" si="247"/>
        <v xml:space="preserve"> </v>
      </c>
      <c r="R304" s="48" t="str">
        <f t="shared" si="248"/>
        <v xml:space="preserve"> </v>
      </c>
      <c r="S304" s="48" t="str">
        <f t="shared" si="249"/>
        <v xml:space="preserve"> </v>
      </c>
      <c r="T304" s="48" t="str">
        <f t="shared" si="250"/>
        <v xml:space="preserve"> </v>
      </c>
      <c r="U304" s="48" t="str">
        <f t="shared" si="251"/>
        <v xml:space="preserve"> </v>
      </c>
      <c r="V304" s="48" t="str">
        <f t="shared" si="252"/>
        <v xml:space="preserve"> </v>
      </c>
      <c r="W304" s="48" t="str">
        <f t="shared" si="234"/>
        <v xml:space="preserve"> </v>
      </c>
      <c r="X304" s="92">
        <f t="shared" si="213"/>
        <v>1.3888888888888888E-2</v>
      </c>
      <c r="Y304" s="81">
        <f t="shared" si="235"/>
        <v>1</v>
      </c>
      <c r="Z304" s="98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>
        <v>1.3888888888888888E-2</v>
      </c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  <c r="IQ304" s="31"/>
      <c r="IR304" s="31"/>
      <c r="IS304" s="31"/>
      <c r="IT304" s="31"/>
      <c r="IU304" s="31"/>
      <c r="IV304" s="31"/>
      <c r="IW304" s="31"/>
      <c r="IX304" s="31"/>
      <c r="IY304" s="31"/>
      <c r="IZ304" s="31"/>
      <c r="JA304" s="31"/>
      <c r="JB304" s="31"/>
      <c r="JC304" s="31"/>
      <c r="JD304" s="31"/>
      <c r="JE304" s="31"/>
      <c r="JF304" s="31"/>
      <c r="JG304" s="31"/>
      <c r="JH304" s="31"/>
      <c r="JI304" s="31"/>
      <c r="JJ304" s="31"/>
      <c r="JK304" s="31"/>
      <c r="JL304" s="31"/>
      <c r="JM304" s="31"/>
      <c r="JN304" s="31"/>
      <c r="JO304" s="31"/>
      <c r="JP304" s="31"/>
      <c r="JQ304" s="31"/>
      <c r="JR304" s="31"/>
      <c r="JS304" s="31"/>
      <c r="JT304" s="31"/>
      <c r="JU304" s="31"/>
      <c r="JV304" s="31"/>
      <c r="JW304" s="31"/>
      <c r="JX304" s="31"/>
      <c r="JY304" s="31"/>
      <c r="JZ304" s="31"/>
      <c r="KA304" s="31"/>
      <c r="KB304" s="31"/>
      <c r="KC304" s="31"/>
      <c r="KD304" s="31"/>
      <c r="KE304" s="31"/>
      <c r="KF304" s="31"/>
      <c r="KG304" s="31"/>
      <c r="KH304" s="31"/>
      <c r="KI304" s="31"/>
      <c r="KJ304" s="31"/>
      <c r="KK304" s="31"/>
      <c r="KL304" s="31"/>
      <c r="KM304" s="31"/>
      <c r="KN304" s="31"/>
      <c r="KO304" s="31"/>
      <c r="KP304" s="31"/>
      <c r="KQ304" s="31"/>
      <c r="KR304" s="31"/>
      <c r="KS304" s="31"/>
      <c r="KT304" s="31"/>
      <c r="KU304" s="31"/>
      <c r="KV304" s="31"/>
      <c r="KW304" s="31"/>
      <c r="KX304" s="31"/>
      <c r="KY304" s="31"/>
      <c r="KZ304" s="31"/>
      <c r="LA304" s="31"/>
      <c r="LB304" s="31"/>
      <c r="LC304" s="31"/>
      <c r="LD304" s="31"/>
      <c r="LE304" s="31"/>
      <c r="LF304" s="31"/>
      <c r="LG304" s="31"/>
      <c r="LH304" s="31"/>
      <c r="LI304" s="31"/>
      <c r="LJ304" s="31"/>
      <c r="LK304" s="31"/>
      <c r="LL304" s="31"/>
      <c r="LM304" s="31"/>
      <c r="LN304" s="31"/>
      <c r="LO304" s="31"/>
      <c r="LP304" s="31"/>
      <c r="LQ304" s="31"/>
      <c r="LR304" s="31"/>
      <c r="LS304" s="31"/>
      <c r="LT304" s="31"/>
      <c r="LU304" s="31"/>
      <c r="LV304" s="31"/>
      <c r="LW304" s="31"/>
      <c r="LX304" s="31"/>
      <c r="LY304" s="31"/>
      <c r="LZ304" s="31"/>
      <c r="MA304" s="31"/>
      <c r="MB304" s="31"/>
      <c r="MC304" s="31"/>
      <c r="MD304" s="31"/>
      <c r="ME304" s="31"/>
      <c r="MF304" s="31"/>
      <c r="MG304" s="31"/>
      <c r="MH304" s="31"/>
      <c r="MI304" s="31"/>
      <c r="MJ304" s="31"/>
      <c r="MK304" s="31"/>
      <c r="ML304" s="31"/>
      <c r="MM304" s="31"/>
      <c r="MN304" s="31"/>
      <c r="MO304" s="31"/>
      <c r="MP304" s="31"/>
      <c r="MQ304" s="31"/>
      <c r="MR304" s="31"/>
      <c r="MS304" s="31"/>
      <c r="MT304" s="31"/>
      <c r="MU304" s="31"/>
      <c r="MV304" s="31"/>
      <c r="MW304" s="31"/>
      <c r="MX304" s="31"/>
      <c r="MY304" s="31"/>
      <c r="MZ304" s="31"/>
      <c r="NA304" s="31"/>
      <c r="NB304" s="31"/>
      <c r="NC304" s="31"/>
      <c r="ND304" s="31"/>
      <c r="NE304" s="31"/>
      <c r="NF304" s="31"/>
      <c r="NG304" s="31"/>
      <c r="NH304" s="31"/>
      <c r="NI304" s="31"/>
      <c r="NJ304" s="31"/>
      <c r="NK304" s="31"/>
      <c r="NL304" s="31"/>
      <c r="NM304" s="31"/>
      <c r="NN304" s="31"/>
      <c r="NO304" s="31"/>
      <c r="NP304" s="31"/>
      <c r="NQ304" s="31"/>
      <c r="NR304" s="31"/>
      <c r="NS304" s="31"/>
      <c r="NT304" s="31"/>
      <c r="NU304" s="31"/>
      <c r="NV304" s="31"/>
      <c r="NW304" s="31"/>
      <c r="NX304" s="31"/>
      <c r="NY304" s="31"/>
      <c r="NZ304" s="31"/>
      <c r="OA304" s="31"/>
      <c r="OB304" s="31"/>
      <c r="OC304" s="31"/>
      <c r="OD304" s="31"/>
      <c r="OE304" s="31"/>
      <c r="OF304" s="31"/>
      <c r="OG304" s="31"/>
      <c r="OH304" s="31"/>
      <c r="OI304" s="31"/>
      <c r="OJ304" s="31"/>
      <c r="OK304" s="31"/>
      <c r="OL304" s="31"/>
      <c r="OM304" s="31"/>
      <c r="ON304" s="31"/>
      <c r="OO304" s="31"/>
      <c r="OP304" s="31"/>
      <c r="OQ304" s="31"/>
      <c r="OR304" s="31"/>
      <c r="OS304" s="31"/>
      <c r="OT304" s="31"/>
      <c r="OU304" s="31"/>
      <c r="OV304" s="31"/>
      <c r="OW304" s="31"/>
      <c r="OX304" s="31"/>
      <c r="OY304" s="31"/>
      <c r="OZ304" s="31"/>
      <c r="PA304" s="31"/>
      <c r="PB304" s="31"/>
      <c r="PC304" s="31"/>
      <c r="PD304" s="31"/>
      <c r="PE304" s="31"/>
      <c r="PF304" s="31"/>
      <c r="PG304" s="31"/>
      <c r="PH304" s="31"/>
      <c r="PI304" s="31"/>
      <c r="PJ304" s="31"/>
      <c r="PK304" s="31"/>
      <c r="PL304" s="31"/>
      <c r="PM304" s="31"/>
      <c r="PN304" s="31"/>
      <c r="PO304" s="31"/>
      <c r="PP304" s="31"/>
      <c r="PQ304" s="31"/>
      <c r="PR304" s="31"/>
      <c r="PS304" s="31"/>
      <c r="PT304" s="31"/>
      <c r="PU304" s="31"/>
      <c r="PV304" s="31"/>
      <c r="PW304" s="31"/>
      <c r="PX304" s="31"/>
      <c r="PY304" s="31"/>
      <c r="PZ304" s="31"/>
      <c r="QA304" s="31"/>
      <c r="QB304" s="31"/>
      <c r="QC304" s="31"/>
      <c r="QD304" s="31"/>
      <c r="QE304" s="31"/>
      <c r="QF304" s="31"/>
      <c r="QG304" s="31"/>
      <c r="QH304" s="31"/>
      <c r="QI304" s="31"/>
      <c r="QJ304" s="31"/>
      <c r="QK304" s="31"/>
      <c r="QL304" s="31"/>
      <c r="QM304" s="31"/>
      <c r="QN304" s="31"/>
      <c r="QO304" s="31"/>
      <c r="QP304" s="31"/>
      <c r="QQ304" s="31"/>
      <c r="QR304" s="31"/>
      <c r="QS304" s="31"/>
      <c r="QT304" s="31"/>
      <c r="QU304" s="31"/>
      <c r="QV304" s="31"/>
      <c r="QW304" s="31"/>
      <c r="QX304" s="31"/>
      <c r="QY304" s="31"/>
    </row>
    <row r="305" spans="1:467" x14ac:dyDescent="0.2">
      <c r="A305" s="79" t="s">
        <v>99</v>
      </c>
      <c r="B305" s="103" t="s">
        <v>138</v>
      </c>
      <c r="C305" s="103"/>
      <c r="D305" s="103"/>
      <c r="E305" s="47" t="s">
        <v>127</v>
      </c>
      <c r="F305" s="48" t="str">
        <f t="shared" si="237"/>
        <v xml:space="preserve"> </v>
      </c>
      <c r="G305" s="48" t="str">
        <f t="shared" si="236"/>
        <v xml:space="preserve"> </v>
      </c>
      <c r="H305" s="48" t="str">
        <f t="shared" si="238"/>
        <v xml:space="preserve"> </v>
      </c>
      <c r="I305" s="48" t="str">
        <f t="shared" si="239"/>
        <v xml:space="preserve"> </v>
      </c>
      <c r="J305" s="48" t="str">
        <f t="shared" si="240"/>
        <v xml:space="preserve"> </v>
      </c>
      <c r="K305" s="48" t="str">
        <f t="shared" si="241"/>
        <v xml:space="preserve"> </v>
      </c>
      <c r="L305" s="48">
        <f t="shared" si="242"/>
        <v>1.4432870370370372E-2</v>
      </c>
      <c r="M305" s="48" t="str">
        <f t="shared" si="243"/>
        <v xml:space="preserve"> </v>
      </c>
      <c r="N305" s="48" t="str">
        <f t="shared" si="244"/>
        <v xml:space="preserve"> </v>
      </c>
      <c r="O305" s="48" t="str">
        <f t="shared" si="245"/>
        <v xml:space="preserve"> </v>
      </c>
      <c r="P305" s="48" t="str">
        <f t="shared" si="246"/>
        <v xml:space="preserve"> </v>
      </c>
      <c r="Q305" s="48" t="str">
        <f t="shared" si="247"/>
        <v xml:space="preserve"> </v>
      </c>
      <c r="R305" s="48" t="str">
        <f t="shared" si="248"/>
        <v xml:space="preserve"> </v>
      </c>
      <c r="S305" s="48" t="str">
        <f t="shared" si="249"/>
        <v xml:space="preserve"> </v>
      </c>
      <c r="T305" s="48" t="str">
        <f t="shared" si="250"/>
        <v xml:space="preserve"> </v>
      </c>
      <c r="U305" s="48" t="str">
        <f t="shared" si="251"/>
        <v xml:space="preserve"> </v>
      </c>
      <c r="V305" s="48" t="str">
        <f t="shared" si="252"/>
        <v xml:space="preserve"> </v>
      </c>
      <c r="W305" s="48" t="str">
        <f t="shared" si="234"/>
        <v xml:space="preserve"> </v>
      </c>
      <c r="X305" s="92">
        <f t="shared" si="213"/>
        <v>1.4432870370370372E-2</v>
      </c>
      <c r="Y305" s="81">
        <f t="shared" si="235"/>
        <v>1</v>
      </c>
      <c r="Z305" s="98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>
        <v>1.4432870370370372E-2</v>
      </c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  <c r="IQ305" s="31"/>
      <c r="IR305" s="31"/>
      <c r="IS305" s="31"/>
      <c r="IT305" s="31"/>
      <c r="IU305" s="31"/>
      <c r="IV305" s="31"/>
      <c r="IW305" s="31"/>
      <c r="IX305" s="31"/>
      <c r="IY305" s="31"/>
      <c r="IZ305" s="31"/>
      <c r="JA305" s="31"/>
      <c r="JB305" s="31"/>
      <c r="JC305" s="31"/>
      <c r="JD305" s="31"/>
      <c r="JE305" s="31"/>
      <c r="JF305" s="31"/>
      <c r="JG305" s="31"/>
      <c r="JH305" s="31"/>
      <c r="JI305" s="31"/>
      <c r="JJ305" s="31"/>
      <c r="JK305" s="31"/>
      <c r="JL305" s="31"/>
      <c r="JM305" s="31"/>
      <c r="JN305" s="31"/>
      <c r="JO305" s="31"/>
      <c r="JP305" s="31"/>
      <c r="JQ305" s="31"/>
      <c r="JR305" s="31"/>
      <c r="JS305" s="31"/>
      <c r="JT305" s="31"/>
      <c r="JU305" s="31"/>
      <c r="JV305" s="31"/>
      <c r="JW305" s="31"/>
      <c r="JX305" s="31"/>
      <c r="JY305" s="31"/>
      <c r="JZ305" s="31"/>
      <c r="KA305" s="31"/>
      <c r="KB305" s="31"/>
      <c r="KC305" s="31"/>
      <c r="KD305" s="31"/>
      <c r="KE305" s="31"/>
      <c r="KF305" s="31"/>
      <c r="KG305" s="31"/>
      <c r="KH305" s="31"/>
      <c r="KI305" s="31"/>
      <c r="KJ305" s="31"/>
      <c r="KK305" s="31"/>
      <c r="KL305" s="31"/>
      <c r="KM305" s="31"/>
      <c r="KN305" s="31"/>
      <c r="KO305" s="31"/>
      <c r="KP305" s="31"/>
      <c r="KQ305" s="31"/>
      <c r="KR305" s="31"/>
      <c r="KS305" s="31"/>
      <c r="KT305" s="31"/>
      <c r="KU305" s="31"/>
      <c r="KV305" s="31"/>
      <c r="KW305" s="31"/>
      <c r="KX305" s="31"/>
      <c r="KY305" s="31"/>
      <c r="KZ305" s="31"/>
      <c r="LA305" s="31"/>
      <c r="LB305" s="31"/>
      <c r="LC305" s="31"/>
      <c r="LD305" s="31"/>
      <c r="LE305" s="31"/>
      <c r="LF305" s="31"/>
      <c r="LG305" s="31"/>
      <c r="LH305" s="31"/>
      <c r="LI305" s="31"/>
      <c r="LJ305" s="31"/>
      <c r="LK305" s="31"/>
      <c r="LL305" s="31"/>
      <c r="LM305" s="31"/>
      <c r="LN305" s="31"/>
      <c r="LO305" s="31"/>
      <c r="LP305" s="31"/>
      <c r="LQ305" s="31"/>
      <c r="LR305" s="31"/>
      <c r="LS305" s="31"/>
      <c r="LT305" s="31"/>
      <c r="LU305" s="31"/>
      <c r="LV305" s="31"/>
      <c r="LW305" s="31"/>
      <c r="LX305" s="31"/>
      <c r="LY305" s="31"/>
      <c r="LZ305" s="31"/>
      <c r="MA305" s="31"/>
      <c r="MB305" s="31"/>
      <c r="MC305" s="31"/>
      <c r="MD305" s="31"/>
      <c r="ME305" s="31"/>
      <c r="MF305" s="31"/>
      <c r="MG305" s="31"/>
      <c r="MH305" s="31"/>
      <c r="MI305" s="31"/>
      <c r="MJ305" s="31"/>
      <c r="MK305" s="31"/>
      <c r="ML305" s="31"/>
      <c r="MM305" s="31"/>
      <c r="MN305" s="31"/>
      <c r="MO305" s="31"/>
      <c r="MP305" s="31"/>
      <c r="MQ305" s="31"/>
      <c r="MR305" s="31"/>
      <c r="MS305" s="31"/>
      <c r="MT305" s="31"/>
      <c r="MU305" s="31"/>
      <c r="MV305" s="31"/>
      <c r="MW305" s="31"/>
      <c r="MX305" s="31"/>
      <c r="MY305" s="31"/>
      <c r="MZ305" s="31"/>
      <c r="NA305" s="31"/>
      <c r="NB305" s="31"/>
      <c r="NC305" s="31"/>
      <c r="ND305" s="31"/>
      <c r="NE305" s="31"/>
      <c r="NF305" s="31"/>
      <c r="NG305" s="31"/>
      <c r="NH305" s="31"/>
      <c r="NI305" s="31"/>
      <c r="NJ305" s="31"/>
      <c r="NK305" s="31"/>
      <c r="NL305" s="31"/>
      <c r="NM305" s="31"/>
      <c r="NN305" s="31"/>
      <c r="NO305" s="31"/>
      <c r="NP305" s="31"/>
      <c r="NQ305" s="31"/>
      <c r="NR305" s="31"/>
      <c r="NS305" s="31"/>
      <c r="NT305" s="31"/>
      <c r="NU305" s="31"/>
      <c r="NV305" s="31"/>
      <c r="NW305" s="31"/>
      <c r="NX305" s="31"/>
      <c r="NY305" s="31"/>
      <c r="NZ305" s="31"/>
      <c r="OA305" s="31"/>
      <c r="OB305" s="31"/>
      <c r="OC305" s="31"/>
      <c r="OD305" s="31"/>
      <c r="OE305" s="31"/>
      <c r="OF305" s="31"/>
      <c r="OG305" s="31"/>
      <c r="OH305" s="31"/>
      <c r="OI305" s="31"/>
      <c r="OJ305" s="31"/>
      <c r="OK305" s="31"/>
      <c r="OL305" s="31"/>
      <c r="OM305" s="31"/>
      <c r="ON305" s="31"/>
      <c r="OO305" s="31"/>
      <c r="OP305" s="31"/>
      <c r="OQ305" s="31"/>
      <c r="OR305" s="31"/>
      <c r="OS305" s="31"/>
      <c r="OT305" s="31"/>
      <c r="OU305" s="31"/>
      <c r="OV305" s="31"/>
      <c r="OW305" s="31"/>
      <c r="OX305" s="31"/>
      <c r="OY305" s="31"/>
      <c r="OZ305" s="31"/>
      <c r="PA305" s="31"/>
      <c r="PB305" s="31"/>
      <c r="PC305" s="31"/>
      <c r="PD305" s="31"/>
      <c r="PE305" s="31"/>
      <c r="PF305" s="31"/>
      <c r="PG305" s="31"/>
      <c r="PH305" s="31"/>
      <c r="PI305" s="31"/>
      <c r="PJ305" s="31"/>
      <c r="PK305" s="31"/>
      <c r="PL305" s="31"/>
      <c r="PM305" s="31"/>
      <c r="PN305" s="31"/>
      <c r="PO305" s="31"/>
      <c r="PP305" s="31"/>
      <c r="PQ305" s="31"/>
      <c r="PR305" s="31"/>
      <c r="PS305" s="31"/>
      <c r="PT305" s="31"/>
      <c r="PU305" s="31"/>
      <c r="PV305" s="31"/>
      <c r="PW305" s="31"/>
      <c r="PX305" s="31"/>
      <c r="PY305" s="31"/>
      <c r="PZ305" s="31"/>
      <c r="QA305" s="31"/>
      <c r="QB305" s="31"/>
      <c r="QC305" s="31"/>
      <c r="QD305" s="31"/>
      <c r="QE305" s="31"/>
      <c r="QF305" s="31"/>
      <c r="QG305" s="31"/>
      <c r="QH305" s="31"/>
      <c r="QI305" s="31"/>
      <c r="QJ305" s="31"/>
      <c r="QK305" s="31"/>
      <c r="QL305" s="31"/>
      <c r="QM305" s="31"/>
      <c r="QN305" s="31"/>
      <c r="QO305" s="31"/>
      <c r="QP305" s="31"/>
      <c r="QQ305" s="31"/>
      <c r="QR305" s="31"/>
      <c r="QS305" s="31"/>
      <c r="QT305" s="31"/>
      <c r="QU305" s="31"/>
      <c r="QV305" s="31"/>
      <c r="QW305" s="31"/>
      <c r="QX305" s="31"/>
      <c r="QY305" s="31"/>
    </row>
    <row r="306" spans="1:467" x14ac:dyDescent="0.2">
      <c r="A306" s="79" t="s">
        <v>37</v>
      </c>
      <c r="B306" s="103" t="s">
        <v>137</v>
      </c>
      <c r="C306" s="103"/>
      <c r="D306" s="103"/>
      <c r="E306" s="47" t="s">
        <v>127</v>
      </c>
      <c r="F306" s="48" t="str">
        <f t="shared" si="237"/>
        <v xml:space="preserve"> </v>
      </c>
      <c r="G306" s="48" t="str">
        <f t="shared" si="236"/>
        <v xml:space="preserve"> </v>
      </c>
      <c r="H306" s="48">
        <f t="shared" si="238"/>
        <v>1.5856481481481482E-2</v>
      </c>
      <c r="I306" s="48" t="str">
        <f t="shared" si="239"/>
        <v xml:space="preserve"> </v>
      </c>
      <c r="J306" s="48" t="str">
        <f t="shared" si="240"/>
        <v xml:space="preserve"> </v>
      </c>
      <c r="K306" s="48" t="str">
        <f t="shared" si="241"/>
        <v xml:space="preserve"> </v>
      </c>
      <c r="L306" s="48" t="str">
        <f t="shared" si="242"/>
        <v xml:space="preserve"> </v>
      </c>
      <c r="M306" s="48" t="str">
        <f t="shared" si="243"/>
        <v xml:space="preserve"> </v>
      </c>
      <c r="N306" s="48" t="str">
        <f t="shared" si="244"/>
        <v xml:space="preserve"> </v>
      </c>
      <c r="O306" s="48" t="str">
        <f t="shared" si="245"/>
        <v xml:space="preserve"> </v>
      </c>
      <c r="P306" s="48" t="str">
        <f t="shared" si="246"/>
        <v xml:space="preserve"> </v>
      </c>
      <c r="Q306" s="48" t="str">
        <f t="shared" si="247"/>
        <v xml:space="preserve"> </v>
      </c>
      <c r="R306" s="48" t="str">
        <f t="shared" si="248"/>
        <v xml:space="preserve"> </v>
      </c>
      <c r="S306" s="48" t="str">
        <f t="shared" si="249"/>
        <v xml:space="preserve"> </v>
      </c>
      <c r="T306" s="48" t="str">
        <f t="shared" si="250"/>
        <v xml:space="preserve"> </v>
      </c>
      <c r="U306" s="48" t="str">
        <f t="shared" si="251"/>
        <v xml:space="preserve"> </v>
      </c>
      <c r="V306" s="48" t="str">
        <f t="shared" si="252"/>
        <v xml:space="preserve"> </v>
      </c>
      <c r="W306" s="48" t="str">
        <f t="shared" si="234"/>
        <v xml:space="preserve"> </v>
      </c>
      <c r="X306" s="92">
        <f t="shared" si="213"/>
        <v>1.5856481481481482E-2</v>
      </c>
      <c r="Y306" s="81">
        <f t="shared" si="235"/>
        <v>1</v>
      </c>
      <c r="Z306" s="98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>
        <v>1.5856481481481482E-2</v>
      </c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  <c r="IQ306" s="31"/>
      <c r="IR306" s="31"/>
      <c r="IS306" s="31"/>
      <c r="IT306" s="31"/>
      <c r="IU306" s="31"/>
      <c r="IV306" s="31"/>
      <c r="IW306" s="31"/>
      <c r="IX306" s="31"/>
      <c r="IY306" s="31"/>
      <c r="IZ306" s="31"/>
      <c r="JA306" s="31"/>
      <c r="JB306" s="31"/>
      <c r="JC306" s="31"/>
      <c r="JD306" s="31"/>
      <c r="JE306" s="31"/>
      <c r="JF306" s="31"/>
      <c r="JG306" s="31"/>
      <c r="JH306" s="31"/>
      <c r="JI306" s="31"/>
      <c r="JJ306" s="31"/>
      <c r="JK306" s="31"/>
      <c r="JL306" s="31"/>
      <c r="JM306" s="31"/>
      <c r="JN306" s="31"/>
      <c r="JO306" s="31"/>
      <c r="JP306" s="31"/>
      <c r="JQ306" s="31"/>
      <c r="JR306" s="31"/>
      <c r="JS306" s="31"/>
      <c r="JT306" s="31"/>
      <c r="JU306" s="31"/>
      <c r="JV306" s="31"/>
      <c r="JW306" s="31"/>
      <c r="JX306" s="31"/>
      <c r="JY306" s="31"/>
      <c r="JZ306" s="31"/>
      <c r="KA306" s="31"/>
      <c r="KB306" s="31"/>
      <c r="KC306" s="31"/>
      <c r="KD306" s="31"/>
      <c r="KE306" s="31"/>
      <c r="KF306" s="31"/>
      <c r="KG306" s="31"/>
      <c r="KH306" s="31"/>
      <c r="KI306" s="31"/>
      <c r="KJ306" s="31"/>
      <c r="KK306" s="31"/>
      <c r="KL306" s="31"/>
      <c r="KM306" s="31"/>
      <c r="KN306" s="31"/>
      <c r="KO306" s="31"/>
      <c r="KP306" s="31"/>
      <c r="KQ306" s="31"/>
      <c r="KR306" s="31"/>
      <c r="KS306" s="31"/>
      <c r="KT306" s="31"/>
      <c r="KU306" s="31"/>
      <c r="KV306" s="31"/>
      <c r="KW306" s="31"/>
      <c r="KX306" s="31"/>
      <c r="KY306" s="31"/>
      <c r="KZ306" s="31"/>
      <c r="LA306" s="31"/>
      <c r="LB306" s="31"/>
      <c r="LC306" s="31"/>
      <c r="LD306" s="31"/>
      <c r="LE306" s="31"/>
      <c r="LF306" s="31"/>
      <c r="LG306" s="31"/>
      <c r="LH306" s="31"/>
      <c r="LI306" s="31"/>
      <c r="LJ306" s="31"/>
      <c r="LK306" s="31"/>
      <c r="LL306" s="31"/>
      <c r="LM306" s="31"/>
      <c r="LN306" s="31"/>
      <c r="LO306" s="31"/>
      <c r="LP306" s="31"/>
      <c r="LQ306" s="31"/>
      <c r="LR306" s="31"/>
      <c r="LS306" s="31"/>
      <c r="LT306" s="31"/>
      <c r="LU306" s="31"/>
      <c r="LV306" s="31"/>
      <c r="LW306" s="31"/>
      <c r="LX306" s="31"/>
      <c r="LY306" s="31"/>
      <c r="LZ306" s="31"/>
      <c r="MA306" s="31"/>
      <c r="MB306" s="31"/>
      <c r="MC306" s="31"/>
      <c r="MD306" s="31"/>
      <c r="ME306" s="31"/>
      <c r="MF306" s="31"/>
      <c r="MG306" s="31"/>
      <c r="MH306" s="31"/>
      <c r="MI306" s="31"/>
      <c r="MJ306" s="31"/>
      <c r="MK306" s="31"/>
      <c r="ML306" s="31"/>
      <c r="MM306" s="31"/>
      <c r="MN306" s="31"/>
      <c r="MO306" s="31"/>
      <c r="MP306" s="31"/>
      <c r="MQ306" s="31"/>
      <c r="MR306" s="31"/>
      <c r="MS306" s="31"/>
      <c r="MT306" s="31"/>
      <c r="MU306" s="31"/>
      <c r="MV306" s="31"/>
      <c r="MW306" s="31"/>
      <c r="MX306" s="31"/>
      <c r="MY306" s="31"/>
      <c r="MZ306" s="31"/>
      <c r="NA306" s="31"/>
      <c r="NB306" s="31"/>
      <c r="NC306" s="31"/>
      <c r="ND306" s="31"/>
      <c r="NE306" s="31"/>
      <c r="NF306" s="31"/>
      <c r="NG306" s="31"/>
      <c r="NH306" s="31"/>
      <c r="NI306" s="31"/>
      <c r="NJ306" s="31"/>
      <c r="NK306" s="31"/>
      <c r="NL306" s="31"/>
      <c r="NM306" s="31"/>
      <c r="NN306" s="31"/>
      <c r="NO306" s="31"/>
      <c r="NP306" s="31"/>
      <c r="NQ306" s="31"/>
      <c r="NR306" s="31"/>
      <c r="NS306" s="31"/>
      <c r="NT306" s="31"/>
      <c r="NU306" s="31"/>
      <c r="NV306" s="31"/>
      <c r="NW306" s="31"/>
      <c r="NX306" s="31"/>
      <c r="NY306" s="31"/>
      <c r="NZ306" s="31"/>
      <c r="OA306" s="31"/>
      <c r="OB306" s="31"/>
      <c r="OC306" s="31"/>
      <c r="OD306" s="31"/>
      <c r="OE306" s="31"/>
      <c r="OF306" s="31"/>
      <c r="OG306" s="31"/>
      <c r="OH306" s="31"/>
      <c r="OI306" s="31"/>
      <c r="OJ306" s="31"/>
      <c r="OK306" s="31"/>
      <c r="OL306" s="31"/>
      <c r="OM306" s="31"/>
      <c r="ON306" s="31"/>
      <c r="OO306" s="31"/>
      <c r="OP306" s="31"/>
      <c r="OQ306" s="31"/>
      <c r="OR306" s="31"/>
      <c r="OS306" s="31"/>
      <c r="OT306" s="31"/>
      <c r="OU306" s="31"/>
      <c r="OV306" s="31"/>
      <c r="OW306" s="31"/>
      <c r="OX306" s="31"/>
      <c r="OY306" s="31"/>
      <c r="OZ306" s="31"/>
      <c r="PA306" s="31"/>
      <c r="PB306" s="31"/>
      <c r="PC306" s="31"/>
      <c r="PD306" s="31"/>
      <c r="PE306" s="31"/>
      <c r="PF306" s="31"/>
      <c r="PG306" s="31"/>
      <c r="PH306" s="31"/>
      <c r="PI306" s="31"/>
      <c r="PJ306" s="31"/>
      <c r="PK306" s="31"/>
      <c r="PL306" s="31"/>
      <c r="PM306" s="31"/>
      <c r="PN306" s="31"/>
      <c r="PO306" s="31"/>
      <c r="PP306" s="31"/>
      <c r="PQ306" s="31"/>
      <c r="PR306" s="31"/>
      <c r="PS306" s="31"/>
      <c r="PT306" s="31"/>
      <c r="PU306" s="31"/>
      <c r="PV306" s="31"/>
      <c r="PW306" s="31"/>
      <c r="PX306" s="31"/>
      <c r="PY306" s="31"/>
      <c r="PZ306" s="31"/>
      <c r="QA306" s="31"/>
      <c r="QB306" s="31"/>
      <c r="QC306" s="31"/>
      <c r="QD306" s="31"/>
      <c r="QE306" s="31"/>
      <c r="QF306" s="31"/>
      <c r="QG306" s="31"/>
      <c r="QH306" s="31"/>
      <c r="QI306" s="31"/>
      <c r="QJ306" s="31"/>
      <c r="QK306" s="31"/>
      <c r="QL306" s="31"/>
      <c r="QM306" s="31"/>
      <c r="QN306" s="31"/>
      <c r="QO306" s="31"/>
      <c r="QP306" s="31"/>
      <c r="QQ306" s="31"/>
      <c r="QR306" s="31"/>
      <c r="QS306" s="31"/>
      <c r="QT306" s="31"/>
      <c r="QU306" s="31"/>
      <c r="QV306" s="31"/>
      <c r="QW306" s="31"/>
      <c r="QX306" s="31"/>
      <c r="QY306" s="31"/>
    </row>
    <row r="307" spans="1:467" x14ac:dyDescent="0.2">
      <c r="A307" s="79" t="s">
        <v>143</v>
      </c>
      <c r="B307" s="103" t="s">
        <v>182</v>
      </c>
      <c r="C307" s="103"/>
      <c r="D307" s="103"/>
      <c r="E307" s="47" t="s">
        <v>127</v>
      </c>
      <c r="F307" s="48" t="str">
        <f t="shared" si="237"/>
        <v xml:space="preserve"> </v>
      </c>
      <c r="G307" s="48" t="str">
        <f t="shared" si="236"/>
        <v xml:space="preserve"> </v>
      </c>
      <c r="H307" s="48" t="str">
        <f t="shared" si="238"/>
        <v xml:space="preserve"> </v>
      </c>
      <c r="I307" s="48" t="str">
        <f t="shared" si="239"/>
        <v xml:space="preserve"> </v>
      </c>
      <c r="J307" s="48" t="str">
        <f t="shared" si="240"/>
        <v xml:space="preserve"> </v>
      </c>
      <c r="K307" s="48" t="str">
        <f t="shared" si="241"/>
        <v xml:space="preserve"> </v>
      </c>
      <c r="L307" s="48" t="str">
        <f t="shared" si="242"/>
        <v xml:space="preserve"> </v>
      </c>
      <c r="M307" s="48" t="str">
        <f t="shared" si="243"/>
        <v xml:space="preserve"> </v>
      </c>
      <c r="N307" s="48">
        <f t="shared" si="244"/>
        <v>1.6168981481481482E-2</v>
      </c>
      <c r="O307" s="48" t="str">
        <f t="shared" si="245"/>
        <v xml:space="preserve"> </v>
      </c>
      <c r="P307" s="48" t="str">
        <f t="shared" si="246"/>
        <v xml:space="preserve"> </v>
      </c>
      <c r="Q307" s="48" t="str">
        <f t="shared" si="247"/>
        <v xml:space="preserve"> </v>
      </c>
      <c r="R307" s="48" t="str">
        <f t="shared" si="248"/>
        <v xml:space="preserve"> </v>
      </c>
      <c r="S307" s="48" t="str">
        <f t="shared" si="249"/>
        <v xml:space="preserve"> </v>
      </c>
      <c r="T307" s="48" t="str">
        <f t="shared" si="250"/>
        <v xml:space="preserve"> </v>
      </c>
      <c r="U307" s="48" t="str">
        <f t="shared" si="251"/>
        <v xml:space="preserve"> </v>
      </c>
      <c r="V307" s="48" t="str">
        <f t="shared" si="252"/>
        <v xml:space="preserve"> </v>
      </c>
      <c r="W307" s="48" t="str">
        <f t="shared" si="234"/>
        <v xml:space="preserve"> </v>
      </c>
      <c r="X307" s="92">
        <f t="shared" si="213"/>
        <v>1.6168981481481482E-2</v>
      </c>
      <c r="Y307" s="81">
        <f t="shared" si="235"/>
        <v>1</v>
      </c>
      <c r="Z307" s="98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>
        <v>1.6168981481481482E-2</v>
      </c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  <c r="IQ307" s="31"/>
      <c r="IR307" s="31"/>
      <c r="IS307" s="31"/>
      <c r="IT307" s="31"/>
      <c r="IU307" s="31"/>
      <c r="IV307" s="31"/>
      <c r="IW307" s="31"/>
      <c r="IX307" s="31"/>
      <c r="IY307" s="31"/>
      <c r="IZ307" s="31"/>
      <c r="JA307" s="31"/>
      <c r="JB307" s="31"/>
      <c r="JC307" s="31"/>
      <c r="JD307" s="31"/>
      <c r="JE307" s="31"/>
      <c r="JF307" s="31"/>
      <c r="JG307" s="31"/>
      <c r="JH307" s="31"/>
      <c r="JI307" s="31"/>
      <c r="JJ307" s="31"/>
      <c r="JK307" s="31"/>
      <c r="JL307" s="31"/>
      <c r="JM307" s="31"/>
      <c r="JN307" s="31"/>
      <c r="JO307" s="31"/>
      <c r="JP307" s="31"/>
      <c r="JQ307" s="31"/>
      <c r="JR307" s="31"/>
      <c r="JS307" s="31"/>
      <c r="JT307" s="31"/>
      <c r="JU307" s="31"/>
      <c r="JV307" s="31"/>
      <c r="JW307" s="31"/>
      <c r="JX307" s="31"/>
      <c r="JY307" s="31"/>
      <c r="JZ307" s="31"/>
      <c r="KA307" s="31"/>
      <c r="KB307" s="31"/>
      <c r="KC307" s="31"/>
      <c r="KD307" s="31"/>
      <c r="KE307" s="31"/>
      <c r="KF307" s="31"/>
      <c r="KG307" s="31"/>
      <c r="KH307" s="31"/>
      <c r="KI307" s="31"/>
      <c r="KJ307" s="31"/>
      <c r="KK307" s="31"/>
      <c r="KL307" s="31"/>
      <c r="KM307" s="31"/>
      <c r="KN307" s="31"/>
      <c r="KO307" s="31"/>
      <c r="KP307" s="31"/>
      <c r="KQ307" s="31"/>
      <c r="KR307" s="31"/>
      <c r="KS307" s="31"/>
      <c r="KT307" s="31"/>
      <c r="KU307" s="31"/>
      <c r="KV307" s="31"/>
      <c r="KW307" s="31"/>
      <c r="KX307" s="31"/>
      <c r="KY307" s="31"/>
      <c r="KZ307" s="31"/>
      <c r="LA307" s="31"/>
      <c r="LB307" s="31"/>
      <c r="LC307" s="31"/>
      <c r="LD307" s="31"/>
      <c r="LE307" s="31"/>
      <c r="LF307" s="31"/>
      <c r="LG307" s="31"/>
      <c r="LH307" s="31"/>
      <c r="LI307" s="31"/>
      <c r="LJ307" s="31"/>
      <c r="LK307" s="31"/>
      <c r="LL307" s="31"/>
      <c r="LM307" s="31"/>
      <c r="LN307" s="31"/>
      <c r="LO307" s="31"/>
      <c r="LP307" s="31"/>
      <c r="LQ307" s="31"/>
      <c r="LR307" s="31"/>
      <c r="LS307" s="31"/>
      <c r="LT307" s="31"/>
      <c r="LU307" s="31"/>
      <c r="LV307" s="31"/>
      <c r="LW307" s="31"/>
      <c r="LX307" s="31"/>
      <c r="LY307" s="31"/>
      <c r="LZ307" s="31"/>
      <c r="MA307" s="31"/>
      <c r="MB307" s="31"/>
      <c r="MC307" s="31"/>
      <c r="MD307" s="31"/>
      <c r="ME307" s="31"/>
      <c r="MF307" s="31"/>
      <c r="MG307" s="31"/>
      <c r="MH307" s="31"/>
      <c r="MI307" s="31"/>
      <c r="MJ307" s="31"/>
      <c r="MK307" s="31"/>
      <c r="ML307" s="31"/>
      <c r="MM307" s="31"/>
      <c r="MN307" s="31"/>
      <c r="MO307" s="31"/>
      <c r="MP307" s="31"/>
      <c r="MQ307" s="31"/>
      <c r="MR307" s="31"/>
      <c r="MS307" s="31"/>
      <c r="MT307" s="31"/>
      <c r="MU307" s="31"/>
      <c r="MV307" s="31"/>
      <c r="MW307" s="31"/>
      <c r="MX307" s="31"/>
      <c r="MY307" s="31"/>
      <c r="MZ307" s="31"/>
      <c r="NA307" s="31"/>
      <c r="NB307" s="31"/>
      <c r="NC307" s="31"/>
      <c r="ND307" s="31"/>
      <c r="NE307" s="31"/>
      <c r="NF307" s="31"/>
      <c r="NG307" s="31"/>
      <c r="NH307" s="31"/>
      <c r="NI307" s="31"/>
      <c r="NJ307" s="31"/>
      <c r="NK307" s="31"/>
      <c r="NL307" s="31"/>
      <c r="NM307" s="31"/>
      <c r="NN307" s="31"/>
      <c r="NO307" s="31"/>
      <c r="NP307" s="31"/>
      <c r="NQ307" s="31"/>
      <c r="NR307" s="31"/>
      <c r="NS307" s="31"/>
      <c r="NT307" s="31"/>
      <c r="NU307" s="31"/>
      <c r="NV307" s="31"/>
      <c r="NW307" s="31"/>
      <c r="NX307" s="31"/>
      <c r="NY307" s="31"/>
      <c r="NZ307" s="31"/>
      <c r="OA307" s="31"/>
      <c r="OB307" s="31"/>
      <c r="OC307" s="31"/>
      <c r="OD307" s="31"/>
      <c r="OE307" s="31"/>
      <c r="OF307" s="31"/>
      <c r="OG307" s="31"/>
      <c r="OH307" s="31"/>
      <c r="OI307" s="31"/>
      <c r="OJ307" s="31"/>
      <c r="OK307" s="31"/>
      <c r="OL307" s="31"/>
      <c r="OM307" s="31"/>
      <c r="ON307" s="31"/>
      <c r="OO307" s="31"/>
      <c r="OP307" s="31"/>
      <c r="OQ307" s="31"/>
      <c r="OR307" s="31"/>
      <c r="OS307" s="31"/>
      <c r="OT307" s="31"/>
      <c r="OU307" s="31"/>
      <c r="OV307" s="31"/>
      <c r="OW307" s="31"/>
      <c r="OX307" s="31"/>
      <c r="OY307" s="31"/>
      <c r="OZ307" s="31"/>
      <c r="PA307" s="31"/>
      <c r="PB307" s="31"/>
      <c r="PC307" s="31"/>
      <c r="PD307" s="31"/>
      <c r="PE307" s="31"/>
      <c r="PF307" s="31"/>
      <c r="PG307" s="31"/>
      <c r="PH307" s="31"/>
      <c r="PI307" s="31"/>
      <c r="PJ307" s="31"/>
      <c r="PK307" s="31"/>
      <c r="PL307" s="31"/>
      <c r="PM307" s="31"/>
      <c r="PN307" s="31"/>
      <c r="PO307" s="31"/>
      <c r="PP307" s="31"/>
      <c r="PQ307" s="31"/>
      <c r="PR307" s="31"/>
      <c r="PS307" s="31"/>
      <c r="PT307" s="31"/>
      <c r="PU307" s="31"/>
      <c r="PV307" s="31"/>
      <c r="PW307" s="31"/>
      <c r="PX307" s="31"/>
      <c r="PY307" s="31"/>
      <c r="PZ307" s="31"/>
      <c r="QA307" s="31"/>
      <c r="QB307" s="31"/>
      <c r="QC307" s="31"/>
      <c r="QD307" s="31"/>
      <c r="QE307" s="31"/>
      <c r="QF307" s="31"/>
      <c r="QG307" s="31"/>
      <c r="QH307" s="31"/>
      <c r="QI307" s="31"/>
      <c r="QJ307" s="31"/>
      <c r="QK307" s="31"/>
      <c r="QL307" s="31"/>
      <c r="QM307" s="31"/>
      <c r="QN307" s="31"/>
      <c r="QO307" s="31"/>
      <c r="QP307" s="31"/>
      <c r="QQ307" s="31"/>
      <c r="QR307" s="31"/>
      <c r="QS307" s="31"/>
      <c r="QT307" s="31"/>
      <c r="QU307" s="31"/>
      <c r="QV307" s="31"/>
      <c r="QW307" s="31"/>
      <c r="QX307" s="31"/>
      <c r="QY307" s="31"/>
    </row>
    <row r="308" spans="1:467" x14ac:dyDescent="0.2">
      <c r="A308" s="79" t="s">
        <v>51</v>
      </c>
      <c r="B308" s="103" t="s">
        <v>137</v>
      </c>
      <c r="C308" s="103"/>
      <c r="D308" s="103"/>
      <c r="E308" s="47" t="s">
        <v>127</v>
      </c>
      <c r="F308" s="48" t="str">
        <f t="shared" si="237"/>
        <v xml:space="preserve"> </v>
      </c>
      <c r="G308" s="48" t="str">
        <f t="shared" si="236"/>
        <v xml:space="preserve"> </v>
      </c>
      <c r="H308" s="48">
        <f t="shared" si="238"/>
        <v>1.6493055555555556E-2</v>
      </c>
      <c r="I308" s="48" t="str">
        <f t="shared" si="239"/>
        <v xml:space="preserve"> </v>
      </c>
      <c r="J308" s="48" t="str">
        <f t="shared" si="240"/>
        <v xml:space="preserve"> </v>
      </c>
      <c r="K308" s="48" t="str">
        <f t="shared" si="241"/>
        <v xml:space="preserve"> </v>
      </c>
      <c r="L308" s="48" t="str">
        <f t="shared" si="242"/>
        <v xml:space="preserve"> </v>
      </c>
      <c r="M308" s="48" t="str">
        <f t="shared" si="243"/>
        <v xml:space="preserve"> </v>
      </c>
      <c r="N308" s="48" t="str">
        <f t="shared" si="244"/>
        <v xml:space="preserve"> </v>
      </c>
      <c r="O308" s="48" t="str">
        <f t="shared" si="245"/>
        <v xml:space="preserve"> </v>
      </c>
      <c r="P308" s="48" t="str">
        <f t="shared" si="246"/>
        <v xml:space="preserve"> </v>
      </c>
      <c r="Q308" s="48" t="str">
        <f t="shared" si="247"/>
        <v xml:space="preserve"> </v>
      </c>
      <c r="R308" s="48" t="str">
        <f t="shared" si="248"/>
        <v xml:space="preserve"> </v>
      </c>
      <c r="S308" s="48" t="str">
        <f t="shared" si="249"/>
        <v xml:space="preserve"> </v>
      </c>
      <c r="T308" s="48" t="str">
        <f t="shared" si="250"/>
        <v xml:space="preserve"> </v>
      </c>
      <c r="U308" s="48" t="str">
        <f t="shared" si="251"/>
        <v xml:space="preserve"> </v>
      </c>
      <c r="V308" s="48" t="str">
        <f t="shared" si="252"/>
        <v xml:space="preserve"> </v>
      </c>
      <c r="W308" s="48" t="str">
        <f t="shared" si="234"/>
        <v xml:space="preserve"> </v>
      </c>
      <c r="X308" s="92">
        <f t="shared" si="213"/>
        <v>1.6493055555555556E-2</v>
      </c>
      <c r="Y308" s="81">
        <f t="shared" si="235"/>
        <v>1</v>
      </c>
      <c r="Z308" s="98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>
        <v>1.6493055555555556E-2</v>
      </c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  <c r="IQ308" s="31"/>
      <c r="IR308" s="31"/>
      <c r="IS308" s="31"/>
      <c r="IT308" s="31"/>
      <c r="IU308" s="31"/>
      <c r="IV308" s="31"/>
      <c r="IW308" s="31"/>
      <c r="IX308" s="31"/>
      <c r="IY308" s="31"/>
      <c r="IZ308" s="31"/>
      <c r="JA308" s="31"/>
      <c r="JB308" s="31"/>
      <c r="JC308" s="31"/>
      <c r="JD308" s="31"/>
      <c r="JE308" s="31"/>
      <c r="JF308" s="31"/>
      <c r="JG308" s="31"/>
      <c r="JH308" s="31"/>
      <c r="JI308" s="31"/>
      <c r="JJ308" s="31"/>
      <c r="JK308" s="31"/>
      <c r="JL308" s="31"/>
      <c r="JM308" s="31"/>
      <c r="JN308" s="31"/>
      <c r="JO308" s="31"/>
      <c r="JP308" s="31"/>
      <c r="JQ308" s="31"/>
      <c r="JR308" s="31"/>
      <c r="JS308" s="31"/>
      <c r="JT308" s="31"/>
      <c r="JU308" s="31"/>
      <c r="JV308" s="31"/>
      <c r="JW308" s="31"/>
      <c r="JX308" s="31"/>
      <c r="JY308" s="31"/>
      <c r="JZ308" s="31"/>
      <c r="KA308" s="31"/>
      <c r="KB308" s="31"/>
      <c r="KC308" s="31"/>
      <c r="KD308" s="31"/>
      <c r="KE308" s="31"/>
      <c r="KF308" s="31"/>
      <c r="KG308" s="31"/>
      <c r="KH308" s="31"/>
      <c r="KI308" s="31"/>
      <c r="KJ308" s="31"/>
      <c r="KK308" s="31"/>
      <c r="KL308" s="31"/>
      <c r="KM308" s="31"/>
      <c r="KN308" s="31"/>
      <c r="KO308" s="31"/>
      <c r="KP308" s="31"/>
      <c r="KQ308" s="31"/>
      <c r="KR308" s="31"/>
      <c r="KS308" s="31"/>
      <c r="KT308" s="31"/>
      <c r="KU308" s="31"/>
      <c r="KV308" s="31"/>
      <c r="KW308" s="31"/>
      <c r="KX308" s="31"/>
      <c r="KY308" s="31"/>
      <c r="KZ308" s="31"/>
      <c r="LA308" s="31"/>
      <c r="LB308" s="31"/>
      <c r="LC308" s="31"/>
      <c r="LD308" s="31"/>
      <c r="LE308" s="31"/>
      <c r="LF308" s="31"/>
      <c r="LG308" s="31"/>
      <c r="LH308" s="31"/>
      <c r="LI308" s="31"/>
      <c r="LJ308" s="31"/>
      <c r="LK308" s="31"/>
      <c r="LL308" s="31"/>
      <c r="LM308" s="31"/>
      <c r="LN308" s="31"/>
      <c r="LO308" s="31"/>
      <c r="LP308" s="31"/>
      <c r="LQ308" s="31"/>
      <c r="LR308" s="31"/>
      <c r="LS308" s="31"/>
      <c r="LT308" s="31"/>
      <c r="LU308" s="31"/>
      <c r="LV308" s="31"/>
      <c r="LW308" s="31"/>
      <c r="LX308" s="31"/>
      <c r="LY308" s="31"/>
      <c r="LZ308" s="31"/>
      <c r="MA308" s="31"/>
      <c r="MB308" s="31"/>
      <c r="MC308" s="31"/>
      <c r="MD308" s="31"/>
      <c r="ME308" s="31"/>
      <c r="MF308" s="31"/>
      <c r="MG308" s="31"/>
      <c r="MH308" s="31"/>
      <c r="MI308" s="31"/>
      <c r="MJ308" s="31"/>
      <c r="MK308" s="31"/>
      <c r="ML308" s="31"/>
      <c r="MM308" s="31"/>
      <c r="MN308" s="31"/>
      <c r="MO308" s="31"/>
      <c r="MP308" s="31"/>
      <c r="MQ308" s="31"/>
      <c r="MR308" s="31"/>
      <c r="MS308" s="31"/>
      <c r="MT308" s="31"/>
      <c r="MU308" s="31"/>
      <c r="MV308" s="31"/>
      <c r="MW308" s="31"/>
      <c r="MX308" s="31"/>
      <c r="MY308" s="31"/>
      <c r="MZ308" s="31"/>
      <c r="NA308" s="31"/>
      <c r="NB308" s="31"/>
      <c r="NC308" s="31"/>
      <c r="ND308" s="31"/>
      <c r="NE308" s="31"/>
      <c r="NF308" s="31"/>
      <c r="NG308" s="31"/>
      <c r="NH308" s="31"/>
      <c r="NI308" s="31"/>
      <c r="NJ308" s="31"/>
      <c r="NK308" s="31"/>
      <c r="NL308" s="31"/>
      <c r="NM308" s="31"/>
      <c r="NN308" s="31"/>
      <c r="NO308" s="31"/>
      <c r="NP308" s="31"/>
      <c r="NQ308" s="31"/>
      <c r="NR308" s="31"/>
      <c r="NS308" s="31"/>
      <c r="NT308" s="31"/>
      <c r="NU308" s="31"/>
      <c r="NV308" s="31"/>
      <c r="NW308" s="31"/>
      <c r="NX308" s="31"/>
      <c r="NY308" s="31"/>
      <c r="NZ308" s="31"/>
      <c r="OA308" s="31"/>
      <c r="OB308" s="31"/>
      <c r="OC308" s="31"/>
      <c r="OD308" s="31"/>
      <c r="OE308" s="31"/>
      <c r="OF308" s="31"/>
      <c r="OG308" s="31"/>
      <c r="OH308" s="31"/>
      <c r="OI308" s="31"/>
      <c r="OJ308" s="31"/>
      <c r="OK308" s="31"/>
      <c r="OL308" s="31"/>
      <c r="OM308" s="31"/>
      <c r="ON308" s="31"/>
      <c r="OO308" s="31"/>
      <c r="OP308" s="31"/>
      <c r="OQ308" s="31"/>
      <c r="OR308" s="31"/>
      <c r="OS308" s="31"/>
      <c r="OT308" s="31"/>
      <c r="OU308" s="31"/>
      <c r="OV308" s="31"/>
      <c r="OW308" s="31"/>
      <c r="OX308" s="31"/>
      <c r="OY308" s="31"/>
      <c r="OZ308" s="31"/>
      <c r="PA308" s="31"/>
      <c r="PB308" s="31"/>
      <c r="PC308" s="31"/>
      <c r="PD308" s="31"/>
      <c r="PE308" s="31"/>
      <c r="PF308" s="31"/>
      <c r="PG308" s="31"/>
      <c r="PH308" s="31"/>
      <c r="PI308" s="31"/>
      <c r="PJ308" s="31"/>
      <c r="PK308" s="31"/>
      <c r="PL308" s="31"/>
      <c r="PM308" s="31"/>
      <c r="PN308" s="31"/>
      <c r="PO308" s="31"/>
      <c r="PP308" s="31"/>
      <c r="PQ308" s="31"/>
      <c r="PR308" s="31"/>
      <c r="PS308" s="31"/>
      <c r="PT308" s="31"/>
      <c r="PU308" s="31"/>
      <c r="PV308" s="31"/>
      <c r="PW308" s="31"/>
      <c r="PX308" s="31"/>
      <c r="PY308" s="31"/>
      <c r="PZ308" s="31"/>
      <c r="QA308" s="31"/>
      <c r="QB308" s="31"/>
      <c r="QC308" s="31"/>
      <c r="QD308" s="31"/>
      <c r="QE308" s="31"/>
      <c r="QF308" s="31"/>
      <c r="QG308" s="31"/>
      <c r="QH308" s="31"/>
      <c r="QI308" s="31"/>
      <c r="QJ308" s="31"/>
      <c r="QK308" s="31"/>
      <c r="QL308" s="31"/>
      <c r="QM308" s="31"/>
      <c r="QN308" s="31"/>
      <c r="QO308" s="31"/>
      <c r="QP308" s="31"/>
      <c r="QQ308" s="31"/>
      <c r="QR308" s="31"/>
      <c r="QS308" s="31"/>
      <c r="QT308" s="31"/>
      <c r="QU308" s="31"/>
      <c r="QV308" s="31"/>
      <c r="QW308" s="31"/>
      <c r="QX308" s="31"/>
      <c r="QY308" s="31"/>
    </row>
    <row r="309" spans="1:467" x14ac:dyDescent="0.2">
      <c r="A309" s="79" t="s">
        <v>141</v>
      </c>
      <c r="B309" s="103" t="s">
        <v>139</v>
      </c>
      <c r="C309" s="103"/>
      <c r="D309" s="103"/>
      <c r="E309" s="47" t="s">
        <v>127</v>
      </c>
      <c r="F309" s="48" t="str">
        <f t="shared" si="237"/>
        <v xml:space="preserve"> </v>
      </c>
      <c r="G309" s="48" t="str">
        <f t="shared" si="236"/>
        <v xml:space="preserve"> </v>
      </c>
      <c r="H309" s="48">
        <f t="shared" si="238"/>
        <v>1.7939814814814815E-2</v>
      </c>
      <c r="I309" s="48" t="str">
        <f t="shared" si="239"/>
        <v xml:space="preserve"> </v>
      </c>
      <c r="J309" s="48" t="str">
        <f t="shared" si="240"/>
        <v xml:space="preserve"> </v>
      </c>
      <c r="K309" s="48" t="str">
        <f t="shared" si="241"/>
        <v xml:space="preserve"> </v>
      </c>
      <c r="L309" s="48" t="str">
        <f t="shared" si="242"/>
        <v xml:space="preserve"> </v>
      </c>
      <c r="M309" s="48" t="str">
        <f t="shared" si="243"/>
        <v xml:space="preserve"> </v>
      </c>
      <c r="N309" s="48" t="str">
        <f t="shared" si="244"/>
        <v xml:space="preserve"> </v>
      </c>
      <c r="O309" s="48" t="str">
        <f t="shared" si="245"/>
        <v xml:space="preserve"> </v>
      </c>
      <c r="P309" s="48" t="str">
        <f t="shared" si="246"/>
        <v xml:space="preserve"> </v>
      </c>
      <c r="Q309" s="48" t="str">
        <f t="shared" si="247"/>
        <v xml:space="preserve"> </v>
      </c>
      <c r="R309" s="48" t="str">
        <f t="shared" si="248"/>
        <v xml:space="preserve"> </v>
      </c>
      <c r="S309" s="48" t="str">
        <f t="shared" si="249"/>
        <v xml:space="preserve"> </v>
      </c>
      <c r="T309" s="48" t="str">
        <f t="shared" si="250"/>
        <v xml:space="preserve"> </v>
      </c>
      <c r="U309" s="48" t="str">
        <f t="shared" si="251"/>
        <v xml:space="preserve"> </v>
      </c>
      <c r="V309" s="48" t="str">
        <f t="shared" si="252"/>
        <v xml:space="preserve"> </v>
      </c>
      <c r="W309" s="48" t="str">
        <f t="shared" si="234"/>
        <v xml:space="preserve"> </v>
      </c>
      <c r="X309" s="92">
        <f t="shared" si="213"/>
        <v>1.7939814814814815E-2</v>
      </c>
      <c r="Y309" s="81">
        <f t="shared" si="235"/>
        <v>1</v>
      </c>
      <c r="Z309" s="98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>
        <v>1.7939814814814815E-2</v>
      </c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  <c r="IQ309" s="31"/>
      <c r="IR309" s="31"/>
      <c r="IS309" s="31"/>
      <c r="IT309" s="31"/>
      <c r="IU309" s="31"/>
      <c r="IV309" s="31"/>
      <c r="IW309" s="31"/>
      <c r="IX309" s="31"/>
      <c r="IY309" s="31"/>
      <c r="IZ309" s="31"/>
      <c r="JA309" s="31"/>
      <c r="JB309" s="31"/>
      <c r="JC309" s="31"/>
      <c r="JD309" s="31"/>
      <c r="JE309" s="31"/>
      <c r="JF309" s="31"/>
      <c r="JG309" s="31"/>
      <c r="JH309" s="31"/>
      <c r="JI309" s="31"/>
      <c r="JJ309" s="31"/>
      <c r="JK309" s="31"/>
      <c r="JL309" s="31"/>
      <c r="JM309" s="31"/>
      <c r="JN309" s="31"/>
      <c r="JO309" s="31"/>
      <c r="JP309" s="31"/>
      <c r="JQ309" s="31"/>
      <c r="JR309" s="31"/>
      <c r="JS309" s="31"/>
      <c r="JT309" s="31"/>
      <c r="JU309" s="31"/>
      <c r="JV309" s="31"/>
      <c r="JW309" s="31"/>
      <c r="JX309" s="31"/>
      <c r="JY309" s="31"/>
      <c r="JZ309" s="31"/>
      <c r="KA309" s="31"/>
      <c r="KB309" s="31"/>
      <c r="KC309" s="31"/>
      <c r="KD309" s="31"/>
      <c r="KE309" s="31"/>
      <c r="KF309" s="31"/>
      <c r="KG309" s="31"/>
      <c r="KH309" s="31"/>
      <c r="KI309" s="31"/>
      <c r="KJ309" s="31"/>
      <c r="KK309" s="31"/>
      <c r="KL309" s="31"/>
      <c r="KM309" s="31"/>
      <c r="KN309" s="31"/>
      <c r="KO309" s="31"/>
      <c r="KP309" s="31"/>
      <c r="KQ309" s="31"/>
      <c r="KR309" s="31"/>
      <c r="KS309" s="31"/>
      <c r="KT309" s="31"/>
      <c r="KU309" s="31"/>
      <c r="KV309" s="31"/>
      <c r="KW309" s="31"/>
      <c r="KX309" s="31"/>
      <c r="KY309" s="31"/>
      <c r="KZ309" s="31"/>
      <c r="LA309" s="31"/>
      <c r="LB309" s="31"/>
      <c r="LC309" s="31"/>
      <c r="LD309" s="31"/>
      <c r="LE309" s="31"/>
      <c r="LF309" s="31"/>
      <c r="LG309" s="31"/>
      <c r="LH309" s="31"/>
      <c r="LI309" s="31"/>
      <c r="LJ309" s="31"/>
      <c r="LK309" s="31"/>
      <c r="LL309" s="31"/>
      <c r="LM309" s="31"/>
      <c r="LN309" s="31"/>
      <c r="LO309" s="31"/>
      <c r="LP309" s="31"/>
      <c r="LQ309" s="31"/>
      <c r="LR309" s="31"/>
      <c r="LS309" s="31"/>
      <c r="LT309" s="31"/>
      <c r="LU309" s="31"/>
      <c r="LV309" s="31"/>
      <c r="LW309" s="31"/>
      <c r="LX309" s="31"/>
      <c r="LY309" s="31"/>
      <c r="LZ309" s="31"/>
      <c r="MA309" s="31"/>
      <c r="MB309" s="31"/>
      <c r="MC309" s="31"/>
      <c r="MD309" s="31"/>
      <c r="ME309" s="31"/>
      <c r="MF309" s="31"/>
      <c r="MG309" s="31"/>
      <c r="MH309" s="31"/>
      <c r="MI309" s="31"/>
      <c r="MJ309" s="31"/>
      <c r="MK309" s="31"/>
      <c r="ML309" s="31"/>
      <c r="MM309" s="31"/>
      <c r="MN309" s="31"/>
      <c r="MO309" s="31"/>
      <c r="MP309" s="31"/>
      <c r="MQ309" s="31"/>
      <c r="MR309" s="31"/>
      <c r="MS309" s="31"/>
      <c r="MT309" s="31"/>
      <c r="MU309" s="31"/>
      <c r="MV309" s="31"/>
      <c r="MW309" s="31"/>
      <c r="MX309" s="31"/>
      <c r="MY309" s="31"/>
      <c r="MZ309" s="31"/>
      <c r="NA309" s="31"/>
      <c r="NB309" s="31"/>
      <c r="NC309" s="31"/>
      <c r="ND309" s="31"/>
      <c r="NE309" s="31"/>
      <c r="NF309" s="31"/>
      <c r="NG309" s="31"/>
      <c r="NH309" s="31"/>
      <c r="NI309" s="31"/>
      <c r="NJ309" s="31"/>
      <c r="NK309" s="31"/>
      <c r="NL309" s="31"/>
      <c r="NM309" s="31"/>
      <c r="NN309" s="31"/>
      <c r="NO309" s="31"/>
      <c r="NP309" s="31"/>
      <c r="NQ309" s="31"/>
      <c r="NR309" s="31"/>
      <c r="NS309" s="31"/>
      <c r="NT309" s="31"/>
      <c r="NU309" s="31"/>
      <c r="NV309" s="31"/>
      <c r="NW309" s="31"/>
      <c r="NX309" s="31"/>
      <c r="NY309" s="31"/>
      <c r="NZ309" s="31"/>
      <c r="OA309" s="31"/>
      <c r="OB309" s="31"/>
      <c r="OC309" s="31"/>
      <c r="OD309" s="31"/>
      <c r="OE309" s="31"/>
      <c r="OF309" s="31"/>
      <c r="OG309" s="31"/>
      <c r="OH309" s="31"/>
      <c r="OI309" s="31"/>
      <c r="OJ309" s="31"/>
      <c r="OK309" s="31"/>
      <c r="OL309" s="31"/>
      <c r="OM309" s="31"/>
      <c r="ON309" s="31"/>
      <c r="OO309" s="31"/>
      <c r="OP309" s="31"/>
      <c r="OQ309" s="31"/>
      <c r="OR309" s="31"/>
      <c r="OS309" s="31"/>
      <c r="OT309" s="31"/>
      <c r="OU309" s="31"/>
      <c r="OV309" s="31"/>
      <c r="OW309" s="31"/>
      <c r="OX309" s="31"/>
      <c r="OY309" s="31"/>
      <c r="OZ309" s="31"/>
      <c r="PA309" s="31"/>
      <c r="PB309" s="31"/>
      <c r="PC309" s="31"/>
      <c r="PD309" s="31"/>
      <c r="PE309" s="31"/>
      <c r="PF309" s="31"/>
      <c r="PG309" s="31"/>
      <c r="PH309" s="31"/>
      <c r="PI309" s="31"/>
      <c r="PJ309" s="31"/>
      <c r="PK309" s="31"/>
      <c r="PL309" s="31"/>
      <c r="PM309" s="31"/>
      <c r="PN309" s="31"/>
      <c r="PO309" s="31"/>
      <c r="PP309" s="31"/>
      <c r="PQ309" s="31"/>
      <c r="PR309" s="31"/>
      <c r="PS309" s="31"/>
      <c r="PT309" s="31"/>
      <c r="PU309" s="31"/>
      <c r="PV309" s="31"/>
      <c r="PW309" s="31"/>
      <c r="PX309" s="31"/>
      <c r="PY309" s="31"/>
      <c r="PZ309" s="31"/>
      <c r="QA309" s="31"/>
      <c r="QB309" s="31"/>
      <c r="QC309" s="31"/>
      <c r="QD309" s="31"/>
      <c r="QE309" s="31"/>
      <c r="QF309" s="31"/>
      <c r="QG309" s="31"/>
      <c r="QH309" s="31"/>
      <c r="QI309" s="31"/>
      <c r="QJ309" s="31"/>
      <c r="QK309" s="31"/>
      <c r="QL309" s="31"/>
      <c r="QM309" s="31"/>
      <c r="QN309" s="31"/>
      <c r="QO309" s="31"/>
      <c r="QP309" s="31"/>
      <c r="QQ309" s="31"/>
      <c r="QR309" s="31"/>
      <c r="QS309" s="31"/>
      <c r="QT309" s="31"/>
      <c r="QU309" s="31"/>
      <c r="QV309" s="31"/>
      <c r="QW309" s="31"/>
      <c r="QX309" s="31"/>
      <c r="QY309" s="31"/>
    </row>
    <row r="310" spans="1:467" x14ac:dyDescent="0.2">
      <c r="A310" s="79" t="s">
        <v>140</v>
      </c>
      <c r="B310" s="103" t="s">
        <v>137</v>
      </c>
      <c r="C310" s="103"/>
      <c r="D310" s="103"/>
      <c r="E310" s="47" t="s">
        <v>127</v>
      </c>
      <c r="F310" s="48" t="str">
        <f t="shared" si="237"/>
        <v xml:space="preserve"> </v>
      </c>
      <c r="G310" s="48" t="str">
        <f t="shared" si="236"/>
        <v xml:space="preserve"> </v>
      </c>
      <c r="H310" s="48" t="str">
        <f t="shared" si="238"/>
        <v xml:space="preserve"> </v>
      </c>
      <c r="I310" s="48" t="str">
        <f t="shared" si="239"/>
        <v xml:space="preserve"> </v>
      </c>
      <c r="J310" s="48" t="str">
        <f t="shared" si="240"/>
        <v xml:space="preserve"> </v>
      </c>
      <c r="K310" s="48" t="str">
        <f t="shared" si="241"/>
        <v xml:space="preserve"> </v>
      </c>
      <c r="L310" s="48" t="str">
        <f t="shared" si="242"/>
        <v xml:space="preserve"> </v>
      </c>
      <c r="M310" s="48" t="str">
        <f t="shared" si="243"/>
        <v xml:space="preserve"> </v>
      </c>
      <c r="N310" s="48" t="str">
        <f t="shared" si="244"/>
        <v xml:space="preserve"> </v>
      </c>
      <c r="O310" s="48" t="str">
        <f t="shared" si="245"/>
        <v xml:space="preserve"> </v>
      </c>
      <c r="P310" s="48" t="str">
        <f t="shared" si="246"/>
        <v xml:space="preserve"> </v>
      </c>
      <c r="Q310" s="48" t="str">
        <f t="shared" si="247"/>
        <v xml:space="preserve"> </v>
      </c>
      <c r="R310" s="48" t="str">
        <f t="shared" si="248"/>
        <v xml:space="preserve"> </v>
      </c>
      <c r="S310" s="48" t="str">
        <f t="shared" si="249"/>
        <v xml:space="preserve"> </v>
      </c>
      <c r="T310" s="48" t="str">
        <f t="shared" si="250"/>
        <v xml:space="preserve"> </v>
      </c>
      <c r="U310" s="48" t="str">
        <f t="shared" si="251"/>
        <v xml:space="preserve"> </v>
      </c>
      <c r="V310" s="48" t="str">
        <f t="shared" si="252"/>
        <v xml:space="preserve"> </v>
      </c>
      <c r="W310" s="48" t="str">
        <f t="shared" si="234"/>
        <v xml:space="preserve"> </v>
      </c>
      <c r="X310" s="92" t="str">
        <f t="shared" si="213"/>
        <v xml:space="preserve"> </v>
      </c>
      <c r="Y310" s="81">
        <f t="shared" si="235"/>
        <v>1</v>
      </c>
      <c r="Z310" s="98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 t="s">
        <v>43</v>
      </c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  <c r="IV310" s="31"/>
      <c r="IW310" s="31"/>
      <c r="IX310" s="31"/>
      <c r="IY310" s="31"/>
      <c r="IZ310" s="31"/>
      <c r="JA310" s="31"/>
      <c r="JB310" s="31"/>
      <c r="JC310" s="31"/>
      <c r="JD310" s="31"/>
      <c r="JE310" s="31"/>
      <c r="JF310" s="31"/>
      <c r="JG310" s="31"/>
      <c r="JH310" s="31"/>
      <c r="JI310" s="31"/>
      <c r="JJ310" s="31"/>
      <c r="JK310" s="31"/>
      <c r="JL310" s="31"/>
      <c r="JM310" s="31"/>
      <c r="JN310" s="31"/>
      <c r="JO310" s="31"/>
      <c r="JP310" s="31"/>
      <c r="JQ310" s="31"/>
      <c r="JR310" s="31"/>
      <c r="JS310" s="31"/>
      <c r="JT310" s="31"/>
      <c r="JU310" s="31"/>
      <c r="JV310" s="31"/>
      <c r="JW310" s="31"/>
      <c r="JX310" s="31"/>
      <c r="JY310" s="31"/>
      <c r="JZ310" s="31"/>
      <c r="KA310" s="31"/>
      <c r="KB310" s="31"/>
      <c r="KC310" s="31"/>
      <c r="KD310" s="31"/>
      <c r="KE310" s="31"/>
      <c r="KF310" s="31"/>
      <c r="KG310" s="31"/>
      <c r="KH310" s="31"/>
      <c r="KI310" s="31"/>
      <c r="KJ310" s="31"/>
      <c r="KK310" s="31"/>
      <c r="KL310" s="31"/>
      <c r="KM310" s="31"/>
      <c r="KN310" s="31"/>
      <c r="KO310" s="31"/>
      <c r="KP310" s="31"/>
      <c r="KQ310" s="31"/>
      <c r="KR310" s="31"/>
      <c r="KS310" s="31"/>
      <c r="KT310" s="31"/>
      <c r="KU310" s="31"/>
      <c r="KV310" s="31"/>
      <c r="KW310" s="31"/>
      <c r="KX310" s="31"/>
      <c r="KY310" s="31"/>
      <c r="KZ310" s="31"/>
      <c r="LA310" s="31"/>
      <c r="LB310" s="31"/>
      <c r="LC310" s="31"/>
      <c r="LD310" s="31"/>
      <c r="LE310" s="31"/>
      <c r="LF310" s="31"/>
      <c r="LG310" s="31"/>
      <c r="LH310" s="31"/>
      <c r="LI310" s="31"/>
      <c r="LJ310" s="31"/>
      <c r="LK310" s="31"/>
      <c r="LL310" s="31"/>
      <c r="LM310" s="31"/>
      <c r="LN310" s="31"/>
      <c r="LO310" s="31"/>
      <c r="LP310" s="31"/>
      <c r="LQ310" s="31"/>
      <c r="LR310" s="31"/>
      <c r="LS310" s="31"/>
      <c r="LT310" s="31"/>
      <c r="LU310" s="31"/>
      <c r="LV310" s="31"/>
      <c r="LW310" s="31"/>
      <c r="LX310" s="31"/>
      <c r="LY310" s="31"/>
      <c r="LZ310" s="31"/>
      <c r="MA310" s="31"/>
      <c r="MB310" s="31"/>
      <c r="MC310" s="31"/>
      <c r="MD310" s="31"/>
      <c r="ME310" s="31"/>
      <c r="MF310" s="31"/>
      <c r="MG310" s="31"/>
      <c r="MH310" s="31"/>
      <c r="MI310" s="31"/>
      <c r="MJ310" s="31"/>
      <c r="MK310" s="31"/>
      <c r="ML310" s="31"/>
      <c r="MM310" s="31"/>
      <c r="MN310" s="31"/>
      <c r="MO310" s="31"/>
      <c r="MP310" s="31"/>
      <c r="MQ310" s="31"/>
      <c r="MR310" s="31"/>
      <c r="MS310" s="31"/>
      <c r="MT310" s="31"/>
      <c r="MU310" s="31"/>
      <c r="MV310" s="31"/>
      <c r="MW310" s="31"/>
      <c r="MX310" s="31"/>
      <c r="MY310" s="31"/>
      <c r="MZ310" s="31"/>
      <c r="NA310" s="31"/>
      <c r="NB310" s="31"/>
      <c r="NC310" s="31"/>
      <c r="ND310" s="31"/>
      <c r="NE310" s="31"/>
      <c r="NF310" s="31"/>
      <c r="NG310" s="31"/>
      <c r="NH310" s="31"/>
      <c r="NI310" s="31"/>
      <c r="NJ310" s="31"/>
      <c r="NK310" s="31"/>
      <c r="NL310" s="31"/>
      <c r="NM310" s="31"/>
      <c r="NN310" s="31"/>
      <c r="NO310" s="31"/>
      <c r="NP310" s="31"/>
      <c r="NQ310" s="31"/>
      <c r="NR310" s="31"/>
      <c r="NS310" s="31"/>
      <c r="NT310" s="31"/>
      <c r="NU310" s="31"/>
      <c r="NV310" s="31"/>
      <c r="NW310" s="31"/>
      <c r="NX310" s="31"/>
      <c r="NY310" s="31"/>
      <c r="NZ310" s="31"/>
      <c r="OA310" s="31"/>
      <c r="OB310" s="31"/>
      <c r="OC310" s="31"/>
      <c r="OD310" s="31"/>
      <c r="OE310" s="31"/>
      <c r="OF310" s="31"/>
      <c r="OG310" s="31"/>
      <c r="OH310" s="31"/>
      <c r="OI310" s="31"/>
      <c r="OJ310" s="31"/>
      <c r="OK310" s="31"/>
      <c r="OL310" s="31"/>
      <c r="OM310" s="31"/>
      <c r="ON310" s="31"/>
      <c r="OO310" s="31"/>
      <c r="OP310" s="31"/>
      <c r="OQ310" s="31"/>
      <c r="OR310" s="31"/>
      <c r="OS310" s="31"/>
      <c r="OT310" s="31"/>
      <c r="OU310" s="31"/>
      <c r="OV310" s="31"/>
      <c r="OW310" s="31"/>
      <c r="OX310" s="31"/>
      <c r="OY310" s="31"/>
      <c r="OZ310" s="31"/>
      <c r="PA310" s="31"/>
      <c r="PB310" s="31"/>
      <c r="PC310" s="31"/>
      <c r="PD310" s="31"/>
      <c r="PE310" s="31"/>
      <c r="PF310" s="31"/>
      <c r="PG310" s="31"/>
      <c r="PH310" s="31"/>
      <c r="PI310" s="31"/>
      <c r="PJ310" s="31"/>
      <c r="PK310" s="31"/>
      <c r="PL310" s="31"/>
      <c r="PM310" s="31"/>
      <c r="PN310" s="31"/>
      <c r="PO310" s="31"/>
      <c r="PP310" s="31"/>
      <c r="PQ310" s="31"/>
      <c r="PR310" s="31"/>
      <c r="PS310" s="31"/>
      <c r="PT310" s="31"/>
      <c r="PU310" s="31"/>
      <c r="PV310" s="31"/>
      <c r="PW310" s="31"/>
      <c r="PX310" s="31"/>
      <c r="PY310" s="31"/>
      <c r="PZ310" s="31"/>
      <c r="QA310" s="31"/>
      <c r="QB310" s="31"/>
      <c r="QC310" s="31"/>
      <c r="QD310" s="31"/>
      <c r="QE310" s="31"/>
      <c r="QF310" s="31"/>
      <c r="QG310" s="31"/>
      <c r="QH310" s="31"/>
      <c r="QI310" s="31"/>
      <c r="QJ310" s="31"/>
      <c r="QK310" s="31"/>
      <c r="QL310" s="31"/>
      <c r="QM310" s="31"/>
      <c r="QN310" s="31"/>
      <c r="QO310" s="31"/>
      <c r="QP310" s="31"/>
      <c r="QQ310" s="31"/>
      <c r="QR310" s="31"/>
      <c r="QS310" s="31"/>
      <c r="QT310" s="31"/>
      <c r="QU310" s="31"/>
      <c r="QV310" s="31"/>
      <c r="QW310" s="31"/>
      <c r="QX310" s="31"/>
      <c r="QY310" s="31"/>
    </row>
    <row r="311" spans="1:467" x14ac:dyDescent="0.2">
      <c r="A311" s="40" t="s">
        <v>366</v>
      </c>
      <c r="B311" s="101"/>
      <c r="C311" s="101"/>
      <c r="D311" s="101"/>
      <c r="E311" s="49" t="s">
        <v>2</v>
      </c>
      <c r="F311" s="50" t="str">
        <f t="shared" si="237"/>
        <v xml:space="preserve"> </v>
      </c>
      <c r="G311" s="50" t="str">
        <f t="shared" si="236"/>
        <v xml:space="preserve"> </v>
      </c>
      <c r="H311" s="50" t="str">
        <f t="shared" si="238"/>
        <v xml:space="preserve"> </v>
      </c>
      <c r="I311" s="50" t="str">
        <f t="shared" si="239"/>
        <v xml:space="preserve"> </v>
      </c>
      <c r="J311" s="50" t="str">
        <f t="shared" si="240"/>
        <v xml:space="preserve"> </v>
      </c>
      <c r="K311" s="50" t="str">
        <f t="shared" si="241"/>
        <v xml:space="preserve"> </v>
      </c>
      <c r="L311" s="50" t="str">
        <f t="shared" si="242"/>
        <v xml:space="preserve"> </v>
      </c>
      <c r="M311" s="50" t="str">
        <f t="shared" si="243"/>
        <v xml:space="preserve"> </v>
      </c>
      <c r="N311" s="50" t="str">
        <f t="shared" si="244"/>
        <v xml:space="preserve"> </v>
      </c>
      <c r="O311" s="50" t="str">
        <f t="shared" si="245"/>
        <v xml:space="preserve"> </v>
      </c>
      <c r="P311" s="50" t="str">
        <f t="shared" si="246"/>
        <v xml:space="preserve"> </v>
      </c>
      <c r="Q311" s="50" t="str">
        <f t="shared" si="247"/>
        <v xml:space="preserve"> </v>
      </c>
      <c r="R311" s="50" t="str">
        <f t="shared" si="248"/>
        <v xml:space="preserve"> </v>
      </c>
      <c r="S311" s="50" t="str">
        <f t="shared" si="249"/>
        <v xml:space="preserve"> </v>
      </c>
      <c r="T311" s="50">
        <f t="shared" si="250"/>
        <v>1.4583333333333332E-2</v>
      </c>
      <c r="U311" s="50" t="str">
        <f t="shared" si="251"/>
        <v xml:space="preserve"> </v>
      </c>
      <c r="V311" s="50" t="str">
        <f t="shared" si="252"/>
        <v xml:space="preserve"> </v>
      </c>
      <c r="W311" s="50" t="str">
        <f t="shared" si="234"/>
        <v xml:space="preserve"> </v>
      </c>
      <c r="X311" s="92">
        <f t="shared" si="213"/>
        <v>1.4583333333333332E-2</v>
      </c>
      <c r="Y311" s="81">
        <f t="shared" si="235"/>
        <v>1</v>
      </c>
      <c r="Z311" s="98">
        <f t="shared" ref="Z311:Z347" si="253">SUMIF($A$4:$A$348,A311,$Y$4:$Y$348)+SUMIF($B$4:$B$348,A311,$Y$4:$Y$348)+SUMIF($C$4:$C$348,A311,$Y$4:$Y$348)+SUMIF($D$4:$D$348,A311,$Y$4:$Y$348)</f>
        <v>6</v>
      </c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  <c r="IQ311" s="31"/>
      <c r="IR311" s="31"/>
      <c r="IS311" s="31"/>
      <c r="IT311" s="31"/>
      <c r="IU311" s="31"/>
      <c r="IV311" s="31"/>
      <c r="IW311" s="31"/>
      <c r="IX311" s="31"/>
      <c r="IY311" s="31"/>
      <c r="IZ311" s="31"/>
      <c r="JA311" s="31"/>
      <c r="JB311" s="31"/>
      <c r="JC311" s="31"/>
      <c r="JD311" s="31"/>
      <c r="JE311" s="31"/>
      <c r="JF311" s="31"/>
      <c r="JG311" s="31"/>
      <c r="JH311" s="31"/>
      <c r="JI311" s="31"/>
      <c r="JJ311" s="31"/>
      <c r="JK311" s="31"/>
      <c r="JL311" s="31"/>
      <c r="JM311" s="31"/>
      <c r="JN311" s="31"/>
      <c r="JO311" s="31"/>
      <c r="JP311" s="31"/>
      <c r="JQ311" s="31"/>
      <c r="JR311" s="31"/>
      <c r="JS311" s="31"/>
      <c r="JT311" s="31"/>
      <c r="JU311" s="31"/>
      <c r="JV311" s="31"/>
      <c r="JW311" s="31"/>
      <c r="JX311" s="31"/>
      <c r="JY311" s="31"/>
      <c r="JZ311" s="31"/>
      <c r="KA311" s="31"/>
      <c r="KB311" s="31"/>
      <c r="KC311" s="31"/>
      <c r="KD311" s="31"/>
      <c r="KE311" s="31"/>
      <c r="KF311" s="31"/>
      <c r="KG311" s="31"/>
      <c r="KH311" s="31"/>
      <c r="KI311" s="31"/>
      <c r="KJ311" s="31"/>
      <c r="KK311" s="31"/>
      <c r="KL311" s="31"/>
      <c r="KM311" s="31"/>
      <c r="KN311" s="31"/>
      <c r="KO311" s="31"/>
      <c r="KP311" s="31"/>
      <c r="KQ311" s="31"/>
      <c r="KR311" s="31"/>
      <c r="KS311" s="31"/>
      <c r="KT311" s="31"/>
      <c r="KU311" s="31"/>
      <c r="KV311" s="31"/>
      <c r="KW311" s="31"/>
      <c r="KX311" s="31"/>
      <c r="KY311" s="31"/>
      <c r="KZ311" s="31"/>
      <c r="LA311" s="31"/>
      <c r="LB311" s="31"/>
      <c r="LC311" s="31"/>
      <c r="LD311" s="31"/>
      <c r="LE311" s="31"/>
      <c r="LF311" s="31"/>
      <c r="LG311" s="31"/>
      <c r="LH311" s="31"/>
      <c r="LI311" s="31"/>
      <c r="LJ311" s="31"/>
      <c r="LK311" s="31"/>
      <c r="LL311" s="31"/>
      <c r="LM311" s="31"/>
      <c r="LN311" s="31"/>
      <c r="LO311" s="31"/>
      <c r="LP311" s="31"/>
      <c r="LQ311" s="31"/>
      <c r="LR311" s="31"/>
      <c r="LS311" s="31"/>
      <c r="LT311" s="31"/>
      <c r="LU311" s="31"/>
      <c r="LV311" s="31"/>
      <c r="LW311" s="31"/>
      <c r="LX311" s="31"/>
      <c r="LY311" s="31"/>
      <c r="LZ311" s="31"/>
      <c r="MA311" s="31"/>
      <c r="MB311" s="31"/>
      <c r="MC311" s="31"/>
      <c r="MD311" s="31"/>
      <c r="ME311" s="31"/>
      <c r="MF311" s="31"/>
      <c r="MG311" s="31"/>
      <c r="MH311" s="31"/>
      <c r="MI311" s="31"/>
      <c r="MJ311" s="31"/>
      <c r="MK311" s="31"/>
      <c r="ML311" s="31"/>
      <c r="MM311" s="31"/>
      <c r="MN311" s="31"/>
      <c r="MO311" s="31"/>
      <c r="MP311" s="31"/>
      <c r="MQ311" s="31"/>
      <c r="MR311" s="31"/>
      <c r="MS311" s="31"/>
      <c r="MT311" s="31"/>
      <c r="MU311" s="31"/>
      <c r="MV311" s="31"/>
      <c r="MW311" s="31"/>
      <c r="MX311" s="31"/>
      <c r="MY311" s="31"/>
      <c r="MZ311" s="31"/>
      <c r="NA311" s="31"/>
      <c r="NB311" s="31"/>
      <c r="NC311" s="31"/>
      <c r="ND311" s="31"/>
      <c r="NE311" s="31"/>
      <c r="NF311" s="31"/>
      <c r="NG311" s="31"/>
      <c r="NH311" s="31"/>
      <c r="NI311" s="31">
        <v>1.4583333333333332E-2</v>
      </c>
      <c r="NJ311" s="31"/>
      <c r="NK311" s="31"/>
      <c r="NL311" s="31"/>
      <c r="NM311" s="31"/>
      <c r="NN311" s="31"/>
      <c r="NO311" s="31"/>
      <c r="NP311" s="31"/>
      <c r="NQ311" s="31"/>
      <c r="NR311" s="31"/>
      <c r="NS311" s="31"/>
      <c r="NT311" s="31"/>
      <c r="NU311" s="31"/>
      <c r="NV311" s="31"/>
      <c r="NW311" s="31"/>
      <c r="NX311" s="31"/>
      <c r="NY311" s="31"/>
      <c r="NZ311" s="31"/>
      <c r="OA311" s="31"/>
      <c r="OB311" s="31"/>
      <c r="OC311" s="31"/>
      <c r="OD311" s="31"/>
      <c r="OE311" s="31"/>
      <c r="OF311" s="31"/>
      <c r="OG311" s="31"/>
      <c r="OH311" s="31"/>
      <c r="OI311" s="31"/>
      <c r="OJ311" s="31"/>
      <c r="OK311" s="31"/>
      <c r="OL311" s="31"/>
      <c r="OM311" s="31"/>
      <c r="ON311" s="31"/>
      <c r="OO311" s="31"/>
      <c r="OP311" s="31"/>
      <c r="OQ311" s="31"/>
      <c r="OR311" s="31"/>
      <c r="OS311" s="31"/>
      <c r="OT311" s="31"/>
      <c r="OU311" s="31"/>
      <c r="OV311" s="31"/>
      <c r="OW311" s="31"/>
      <c r="OX311" s="31"/>
      <c r="OY311" s="31"/>
      <c r="OZ311" s="31"/>
      <c r="PA311" s="31"/>
      <c r="PB311" s="31"/>
      <c r="PC311" s="31"/>
      <c r="PD311" s="31"/>
      <c r="PE311" s="31"/>
      <c r="PF311" s="31"/>
      <c r="PG311" s="31"/>
      <c r="PH311" s="31"/>
      <c r="PI311" s="31"/>
      <c r="PJ311" s="31"/>
      <c r="PK311" s="31"/>
      <c r="PL311" s="31"/>
      <c r="PM311" s="31"/>
      <c r="PN311" s="31"/>
      <c r="PO311" s="31"/>
      <c r="PP311" s="31"/>
      <c r="PQ311" s="31"/>
      <c r="PR311" s="31"/>
      <c r="PS311" s="31"/>
      <c r="PT311" s="31"/>
      <c r="PU311" s="31"/>
      <c r="PV311" s="31"/>
      <c r="PW311" s="31"/>
      <c r="PX311" s="31"/>
      <c r="PY311" s="31"/>
      <c r="PZ311" s="31"/>
      <c r="QA311" s="31"/>
      <c r="QB311" s="31"/>
      <c r="QC311" s="31"/>
      <c r="QD311" s="31"/>
      <c r="QE311" s="31"/>
      <c r="QF311" s="31"/>
      <c r="QG311" s="31"/>
      <c r="QH311" s="31"/>
      <c r="QI311" s="31"/>
      <c r="QJ311" s="31"/>
      <c r="QK311" s="31"/>
      <c r="QL311" s="31"/>
      <c r="QM311" s="31"/>
      <c r="QN311" s="31"/>
      <c r="QO311" s="31"/>
      <c r="QP311" s="31"/>
      <c r="QQ311" s="31"/>
      <c r="QR311" s="31"/>
      <c r="QS311" s="31"/>
      <c r="QT311" s="31"/>
      <c r="QU311" s="31"/>
      <c r="QV311" s="31"/>
      <c r="QW311" s="31"/>
      <c r="QX311" s="31"/>
      <c r="QY311" s="31"/>
    </row>
    <row r="312" spans="1:467" x14ac:dyDescent="0.2">
      <c r="A312" s="40" t="s">
        <v>280</v>
      </c>
      <c r="B312" s="101"/>
      <c r="C312" s="101"/>
      <c r="D312" s="101"/>
      <c r="E312" s="49" t="s">
        <v>2</v>
      </c>
      <c r="F312" s="50" t="str">
        <f t="shared" si="237"/>
        <v xml:space="preserve"> </v>
      </c>
      <c r="G312" s="50" t="str">
        <f t="shared" si="236"/>
        <v xml:space="preserve"> </v>
      </c>
      <c r="H312" s="50" t="str">
        <f t="shared" si="238"/>
        <v xml:space="preserve"> </v>
      </c>
      <c r="I312" s="50" t="str">
        <f t="shared" si="239"/>
        <v xml:space="preserve"> </v>
      </c>
      <c r="J312" s="50">
        <f t="shared" si="240"/>
        <v>1.6412037037037037E-2</v>
      </c>
      <c r="K312" s="50">
        <f t="shared" si="241"/>
        <v>1.5335648148148147E-2</v>
      </c>
      <c r="L312" s="50" t="str">
        <f t="shared" si="242"/>
        <v xml:space="preserve"> </v>
      </c>
      <c r="M312" s="50">
        <f t="shared" si="243"/>
        <v>1.5449942129629628E-2</v>
      </c>
      <c r="N312" s="50">
        <f t="shared" si="244"/>
        <v>1.6377314814814817E-2</v>
      </c>
      <c r="O312" s="50">
        <f t="shared" si="245"/>
        <v>1.6600694444444446E-2</v>
      </c>
      <c r="P312" s="50">
        <f t="shared" si="246"/>
        <v>1.5378539737654316E-2</v>
      </c>
      <c r="Q312" s="50">
        <f t="shared" si="247"/>
        <v>1.6446759259259262E-2</v>
      </c>
      <c r="R312" s="50">
        <f t="shared" si="248"/>
        <v>1.5422453703703706E-2</v>
      </c>
      <c r="S312" s="50">
        <f t="shared" si="249"/>
        <v>1.5665509259259257E-2</v>
      </c>
      <c r="T312" s="50" t="str">
        <f t="shared" si="250"/>
        <v xml:space="preserve"> </v>
      </c>
      <c r="U312" s="50">
        <f t="shared" si="251"/>
        <v>1.5386766975308643E-2</v>
      </c>
      <c r="V312" s="50">
        <f t="shared" si="252"/>
        <v>1.5679563492063491E-2</v>
      </c>
      <c r="W312" s="50">
        <f t="shared" si="234"/>
        <v>1.5702160493827163E-2</v>
      </c>
      <c r="X312" s="92">
        <f t="shared" si="213"/>
        <v>1.4687499999999999E-2</v>
      </c>
      <c r="Y312" s="81">
        <f t="shared" si="235"/>
        <v>38</v>
      </c>
      <c r="Z312" s="98">
        <f t="shared" si="253"/>
        <v>71</v>
      </c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>
        <v>1.6412037037037037E-2</v>
      </c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>
        <v>1.5335648148148147E-2</v>
      </c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>
        <v>1.5972222222222224E-2</v>
      </c>
      <c r="FO312" s="31"/>
      <c r="FP312" s="31">
        <v>1.5891203703703703E-2</v>
      </c>
      <c r="FQ312" s="31">
        <v>1.5914351851851853E-2</v>
      </c>
      <c r="FR312" s="31">
        <v>1.503472222222222E-2</v>
      </c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>
        <v>1.5046296296296295E-2</v>
      </c>
      <c r="GD312" s="31">
        <v>1.6145833333333335E-2</v>
      </c>
      <c r="GE312" s="31"/>
      <c r="GF312" s="31">
        <v>1.4907407407407406E-2</v>
      </c>
      <c r="GG312" s="31" t="s">
        <v>154</v>
      </c>
      <c r="GH312" s="31">
        <v>1.4687499999999999E-2</v>
      </c>
      <c r="GI312" s="31"/>
      <c r="GJ312" s="31"/>
      <c r="GK312" s="31"/>
      <c r="GL312" s="31"/>
      <c r="GM312" s="31"/>
      <c r="GN312" s="31">
        <v>1.5972222222222224E-2</v>
      </c>
      <c r="GO312" s="31"/>
      <c r="GP312" s="31"/>
      <c r="GQ312" s="31"/>
      <c r="GR312" s="31">
        <v>1.7569444444444447E-2</v>
      </c>
      <c r="GS312" s="31"/>
      <c r="GT312" s="31"/>
      <c r="GU312" s="31"/>
      <c r="GV312" s="31"/>
      <c r="GW312" s="31"/>
      <c r="GX312" s="31"/>
      <c r="GY312" s="31"/>
      <c r="GZ312" s="31">
        <v>1.5590277777777778E-2</v>
      </c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>
        <v>1.6319444444444445E-2</v>
      </c>
      <c r="HP312" s="31">
        <v>1.5688657407407405E-2</v>
      </c>
      <c r="HQ312" s="31"/>
      <c r="HR312" s="31">
        <v>1.6851851851851851E-2</v>
      </c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>
        <v>1.834490740740741E-2</v>
      </c>
      <c r="ID312" s="31"/>
      <c r="IE312" s="31"/>
      <c r="IF312" s="31"/>
      <c r="IG312" s="31"/>
      <c r="IH312" s="31">
        <v>1.579861111111111E-2</v>
      </c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  <c r="IW312" s="31"/>
      <c r="IX312" s="31"/>
      <c r="IY312" s="31"/>
      <c r="IZ312" s="31"/>
      <c r="JA312" s="31"/>
      <c r="JB312" s="31"/>
      <c r="JC312" s="31"/>
      <c r="JD312" s="31"/>
      <c r="JE312" s="31"/>
      <c r="JF312" s="31"/>
      <c r="JG312" s="31">
        <v>1.5378539737654316E-2</v>
      </c>
      <c r="JH312" s="31"/>
      <c r="JI312" s="31"/>
      <c r="JJ312" s="31"/>
      <c r="JK312" s="31"/>
      <c r="JL312" s="31"/>
      <c r="JM312" s="31"/>
      <c r="JN312" s="31"/>
      <c r="JO312" s="31"/>
      <c r="JP312" s="31"/>
      <c r="JQ312" s="31"/>
      <c r="JR312" s="31"/>
      <c r="JS312" s="31"/>
      <c r="JT312" s="31"/>
      <c r="JU312" s="31"/>
      <c r="JV312" s="31"/>
      <c r="JW312" s="31"/>
      <c r="JX312" s="31"/>
      <c r="JY312" s="31"/>
      <c r="JZ312" s="31"/>
      <c r="KA312" s="31">
        <v>1.6446759259259262E-2</v>
      </c>
      <c r="KB312" s="31"/>
      <c r="KC312" s="31"/>
      <c r="KD312" s="31"/>
      <c r="KE312" s="31"/>
      <c r="KF312" s="31"/>
      <c r="KG312" s="31"/>
      <c r="KH312" s="31"/>
      <c r="KI312" s="31"/>
      <c r="KJ312" s="31"/>
      <c r="KK312" s="31"/>
      <c r="KL312" s="31"/>
      <c r="KM312" s="31"/>
      <c r="KN312" s="31"/>
      <c r="KO312" s="31">
        <v>1.5625E-2</v>
      </c>
      <c r="KP312" s="31">
        <v>1.5219907407407409E-2</v>
      </c>
      <c r="KQ312" s="31"/>
      <c r="KR312" s="31"/>
      <c r="KS312" s="31"/>
      <c r="KT312" s="31"/>
      <c r="KU312" s="31"/>
      <c r="KV312" s="31"/>
      <c r="KW312" s="31"/>
      <c r="KX312" s="31"/>
      <c r="KY312" s="31"/>
      <c r="KZ312" s="31"/>
      <c r="LA312" s="31"/>
      <c r="LB312" s="31"/>
      <c r="LC312" s="31"/>
      <c r="LD312" s="31"/>
      <c r="LE312" s="31"/>
      <c r="LF312" s="31"/>
      <c r="LG312" s="31"/>
      <c r="LH312" s="31"/>
      <c r="LI312" s="31"/>
      <c r="LJ312" s="31"/>
      <c r="LK312" s="31">
        <v>1.6053240740740739E-2</v>
      </c>
      <c r="LL312" s="31"/>
      <c r="LM312" s="31"/>
      <c r="LN312" s="31"/>
      <c r="LO312" s="31"/>
      <c r="LP312" s="31"/>
      <c r="LQ312" s="31"/>
      <c r="LR312" s="31"/>
      <c r="LS312" s="31"/>
      <c r="LT312" s="31"/>
      <c r="LU312" s="31"/>
      <c r="LV312" s="31"/>
      <c r="LW312" s="31"/>
      <c r="LX312" s="31"/>
      <c r="LY312" s="31"/>
      <c r="LZ312" s="31"/>
      <c r="MA312" s="31"/>
      <c r="MB312" s="31"/>
      <c r="MC312" s="31"/>
      <c r="MD312" s="31"/>
      <c r="ME312" s="31"/>
      <c r="MF312" s="31">
        <v>1.5277777777777777E-2</v>
      </c>
      <c r="MG312" s="31"/>
      <c r="MH312" s="31"/>
      <c r="MI312" s="31"/>
      <c r="MJ312" s="31"/>
      <c r="MK312" s="31"/>
      <c r="ML312" s="31"/>
      <c r="MM312" s="31"/>
      <c r="MN312" s="31"/>
      <c r="MO312" s="31"/>
      <c r="MP312" s="31"/>
      <c r="MQ312" s="31"/>
      <c r="MR312" s="31"/>
      <c r="MS312" s="31"/>
      <c r="MT312" s="31"/>
      <c r="MU312" s="31"/>
      <c r="MV312" s="31"/>
      <c r="MW312" s="31"/>
      <c r="MX312" s="31"/>
      <c r="MY312" s="31"/>
      <c r="MZ312" s="31"/>
      <c r="NA312" s="31"/>
      <c r="NB312" s="31"/>
      <c r="NC312" s="31"/>
      <c r="ND312" s="31"/>
      <c r="NE312" s="31"/>
      <c r="NF312" s="31"/>
      <c r="NG312" s="31"/>
      <c r="NH312" s="31"/>
      <c r="NI312" s="31"/>
      <c r="NJ312" s="31"/>
      <c r="NK312" s="31"/>
      <c r="NL312" s="31"/>
      <c r="NM312" s="31"/>
      <c r="NN312" s="31"/>
      <c r="NO312" s="31"/>
      <c r="NP312" s="31"/>
      <c r="NQ312" s="31"/>
      <c r="NR312" s="31"/>
      <c r="NS312" s="31"/>
      <c r="NT312" s="31"/>
      <c r="NU312" s="31"/>
      <c r="NV312" s="31"/>
      <c r="NW312" s="31"/>
      <c r="NX312" s="31"/>
      <c r="NY312" s="31"/>
      <c r="NZ312" s="31"/>
      <c r="OA312" s="31"/>
      <c r="OB312" s="31">
        <v>1.5671296296296298E-2</v>
      </c>
      <c r="OC312" s="31">
        <v>1.4976851851851852E-2</v>
      </c>
      <c r="OD312" s="31"/>
      <c r="OE312" s="31"/>
      <c r="OF312" s="31"/>
      <c r="OG312" s="31"/>
      <c r="OH312" s="31"/>
      <c r="OI312" s="31"/>
      <c r="OJ312" s="31"/>
      <c r="OK312" s="31"/>
      <c r="OL312" s="31"/>
      <c r="OM312" s="31"/>
      <c r="ON312" s="31"/>
      <c r="OO312" s="31"/>
      <c r="OP312" s="31">
        <v>1.5512152777777776E-2</v>
      </c>
      <c r="OQ312" s="31"/>
      <c r="OR312" s="31"/>
      <c r="OS312" s="31"/>
      <c r="OT312" s="31"/>
      <c r="OU312" s="31"/>
      <c r="OV312" s="31"/>
      <c r="OW312" s="31"/>
      <c r="OX312" s="31"/>
      <c r="OY312" s="31"/>
      <c r="OZ312" s="31"/>
      <c r="PA312" s="31"/>
      <c r="PB312" s="31"/>
      <c r="PC312" s="31"/>
      <c r="PD312" s="31"/>
      <c r="PE312" s="31"/>
      <c r="PF312" s="31"/>
      <c r="PG312" s="31"/>
      <c r="PH312" s="31">
        <v>1.6087962962962964E-2</v>
      </c>
      <c r="PI312" s="31"/>
      <c r="PJ312" s="31">
        <v>1.5104166666666667E-2</v>
      </c>
      <c r="PK312" s="31"/>
      <c r="PL312" s="31">
        <v>1.5821759259259261E-2</v>
      </c>
      <c r="PM312" s="31"/>
      <c r="PN312" s="31">
        <v>1.5613425925925926E-2</v>
      </c>
      <c r="PO312" s="31">
        <v>1.5266203703703705E-2</v>
      </c>
      <c r="PP312" s="31">
        <v>1.5694444444444445E-2</v>
      </c>
      <c r="PQ312" s="31"/>
      <c r="PR312" s="31">
        <v>1.6168981481481482E-2</v>
      </c>
      <c r="PS312" s="31"/>
      <c r="PT312" s="31"/>
      <c r="PU312" s="31"/>
      <c r="PV312" s="31"/>
      <c r="PW312" s="31"/>
      <c r="PX312" s="31"/>
      <c r="PY312" s="31"/>
      <c r="PZ312" s="31"/>
      <c r="QA312" s="31"/>
      <c r="QB312" s="31">
        <v>1.5335648148148147E-2</v>
      </c>
      <c r="QC312" s="31">
        <v>1.6087962962962964E-2</v>
      </c>
      <c r="QD312" s="31"/>
      <c r="QE312" s="31"/>
      <c r="QF312" s="31"/>
      <c r="QG312" s="31"/>
      <c r="QH312" s="31"/>
      <c r="QI312" s="31"/>
      <c r="QJ312" s="31"/>
      <c r="QK312" s="31"/>
      <c r="QL312" s="31"/>
      <c r="QM312" s="31"/>
      <c r="QN312" s="31">
        <v>1.5682870370370371E-2</v>
      </c>
      <c r="QO312" s="31"/>
      <c r="QP312" s="31"/>
      <c r="QQ312" s="31"/>
      <c r="QR312" s="31"/>
      <c r="QS312" s="31"/>
      <c r="QT312" s="31"/>
      <c r="QU312" s="31"/>
      <c r="QV312" s="31"/>
      <c r="QW312" s="31"/>
      <c r="QX312" s="31"/>
      <c r="QY312" s="31"/>
    </row>
    <row r="313" spans="1:467" x14ac:dyDescent="0.2">
      <c r="A313" s="40" t="s">
        <v>228</v>
      </c>
      <c r="B313" s="101"/>
      <c r="C313" s="101"/>
      <c r="D313" s="101"/>
      <c r="E313" s="49" t="s">
        <v>2</v>
      </c>
      <c r="F313" s="50" t="str">
        <f t="shared" si="237"/>
        <v xml:space="preserve"> </v>
      </c>
      <c r="G313" s="50" t="str">
        <f t="shared" si="236"/>
        <v xml:space="preserve"> </v>
      </c>
      <c r="H313" s="50" t="str">
        <f t="shared" si="238"/>
        <v xml:space="preserve"> </v>
      </c>
      <c r="I313" s="50" t="str">
        <f t="shared" si="239"/>
        <v xml:space="preserve"> </v>
      </c>
      <c r="J313" s="50" t="str">
        <f t="shared" si="240"/>
        <v xml:space="preserve"> </v>
      </c>
      <c r="K313" s="50" t="str">
        <f t="shared" si="241"/>
        <v xml:space="preserve"> </v>
      </c>
      <c r="L313" s="50" t="str">
        <f t="shared" si="242"/>
        <v xml:space="preserve"> </v>
      </c>
      <c r="M313" s="50" t="str">
        <f t="shared" si="243"/>
        <v xml:space="preserve"> </v>
      </c>
      <c r="N313" s="50">
        <f t="shared" si="244"/>
        <v>1.7170138888888888E-2</v>
      </c>
      <c r="O313" s="50" t="str">
        <f t="shared" si="245"/>
        <v xml:space="preserve"> </v>
      </c>
      <c r="P313" s="50" t="str">
        <f t="shared" si="246"/>
        <v xml:space="preserve"> </v>
      </c>
      <c r="Q313" s="50" t="str">
        <f t="shared" si="247"/>
        <v xml:space="preserve"> </v>
      </c>
      <c r="R313" s="50" t="str">
        <f t="shared" si="248"/>
        <v xml:space="preserve"> </v>
      </c>
      <c r="S313" s="50" t="str">
        <f t="shared" si="249"/>
        <v xml:space="preserve"> </v>
      </c>
      <c r="T313" s="50" t="str">
        <f t="shared" si="250"/>
        <v xml:space="preserve"> </v>
      </c>
      <c r="U313" s="50" t="str">
        <f t="shared" si="251"/>
        <v xml:space="preserve"> </v>
      </c>
      <c r="V313" s="50" t="str">
        <f t="shared" si="252"/>
        <v xml:space="preserve"> </v>
      </c>
      <c r="W313" s="50" t="str">
        <f t="shared" si="234"/>
        <v xml:space="preserve"> </v>
      </c>
      <c r="X313" s="92">
        <f t="shared" si="213"/>
        <v>1.6701388888888887E-2</v>
      </c>
      <c r="Y313" s="81">
        <f t="shared" si="235"/>
        <v>2</v>
      </c>
      <c r="Z313" s="98">
        <f t="shared" si="253"/>
        <v>127</v>
      </c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>
        <v>1.7638888888888888E-2</v>
      </c>
      <c r="GY313" s="31"/>
      <c r="GZ313" s="31"/>
      <c r="HA313" s="31">
        <v>1.6701388888888887E-2</v>
      </c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  <c r="IQ313" s="31"/>
      <c r="IR313" s="31"/>
      <c r="IS313" s="31"/>
      <c r="IT313" s="31"/>
      <c r="IU313" s="31"/>
      <c r="IV313" s="31"/>
      <c r="IW313" s="31"/>
      <c r="IX313" s="31"/>
      <c r="IY313" s="31"/>
      <c r="IZ313" s="31"/>
      <c r="JA313" s="31"/>
      <c r="JB313" s="31"/>
      <c r="JC313" s="31"/>
      <c r="JD313" s="31"/>
      <c r="JE313" s="31"/>
      <c r="JF313" s="31"/>
      <c r="JG313" s="31"/>
      <c r="JH313" s="31"/>
      <c r="JI313" s="31"/>
      <c r="JJ313" s="31"/>
      <c r="JK313" s="31"/>
      <c r="JL313" s="31"/>
      <c r="JM313" s="31"/>
      <c r="JN313" s="31"/>
      <c r="JO313" s="31"/>
      <c r="JP313" s="31"/>
      <c r="JQ313" s="31"/>
      <c r="JR313" s="31"/>
      <c r="JS313" s="31"/>
      <c r="JT313" s="31"/>
      <c r="JU313" s="31"/>
      <c r="JV313" s="31"/>
      <c r="JW313" s="31"/>
      <c r="JX313" s="31"/>
      <c r="JY313" s="31"/>
      <c r="JZ313" s="31"/>
      <c r="KA313" s="31"/>
      <c r="KB313" s="31"/>
      <c r="KC313" s="31"/>
      <c r="KD313" s="31"/>
      <c r="KE313" s="31"/>
      <c r="KF313" s="31"/>
      <c r="KG313" s="31"/>
      <c r="KH313" s="31"/>
      <c r="KI313" s="31"/>
      <c r="KJ313" s="31"/>
      <c r="KK313" s="31"/>
      <c r="KL313" s="31"/>
      <c r="KM313" s="31"/>
      <c r="KN313" s="31"/>
      <c r="KO313" s="31"/>
      <c r="KP313" s="31"/>
      <c r="KQ313" s="31"/>
      <c r="KR313" s="31"/>
      <c r="KS313" s="31"/>
      <c r="KT313" s="31"/>
      <c r="KU313" s="31"/>
      <c r="KV313" s="31"/>
      <c r="KW313" s="31"/>
      <c r="KX313" s="31"/>
      <c r="KY313" s="31"/>
      <c r="KZ313" s="31"/>
      <c r="LA313" s="31"/>
      <c r="LB313" s="31"/>
      <c r="LC313" s="31"/>
      <c r="LD313" s="31"/>
      <c r="LE313" s="31"/>
      <c r="LF313" s="31"/>
      <c r="LG313" s="31"/>
      <c r="LH313" s="31"/>
      <c r="LI313" s="31"/>
      <c r="LJ313" s="31"/>
      <c r="LK313" s="31"/>
      <c r="LL313" s="31"/>
      <c r="LM313" s="31"/>
      <c r="LN313" s="31"/>
      <c r="LO313" s="31"/>
      <c r="LP313" s="31"/>
      <c r="LQ313" s="31"/>
      <c r="LR313" s="31"/>
      <c r="LS313" s="31"/>
      <c r="LT313" s="31"/>
      <c r="LU313" s="31"/>
      <c r="LV313" s="31"/>
      <c r="LW313" s="31"/>
      <c r="LX313" s="31"/>
      <c r="LY313" s="31"/>
      <c r="LZ313" s="31"/>
      <c r="MA313" s="31"/>
      <c r="MB313" s="31"/>
      <c r="MC313" s="31"/>
      <c r="MD313" s="31"/>
      <c r="ME313" s="31"/>
      <c r="MF313" s="31"/>
      <c r="MG313" s="31"/>
      <c r="MH313" s="31"/>
      <c r="MI313" s="31"/>
      <c r="MJ313" s="31"/>
      <c r="MK313" s="31"/>
      <c r="ML313" s="31"/>
      <c r="MM313" s="31"/>
      <c r="MN313" s="31"/>
      <c r="MO313" s="31"/>
      <c r="MP313" s="31"/>
      <c r="MQ313" s="31"/>
      <c r="MR313" s="31"/>
      <c r="MS313" s="31"/>
      <c r="MT313" s="31"/>
      <c r="MU313" s="31"/>
      <c r="MV313" s="31"/>
      <c r="MW313" s="31"/>
      <c r="MX313" s="31"/>
      <c r="MY313" s="31"/>
      <c r="MZ313" s="31"/>
      <c r="NA313" s="31"/>
      <c r="NB313" s="31"/>
      <c r="NC313" s="31"/>
      <c r="ND313" s="31"/>
      <c r="NE313" s="31"/>
      <c r="NF313" s="31"/>
      <c r="NG313" s="31"/>
      <c r="NH313" s="31"/>
      <c r="NI313" s="31"/>
      <c r="NJ313" s="31"/>
      <c r="NK313" s="31"/>
      <c r="NL313" s="31"/>
      <c r="NM313" s="31"/>
      <c r="NN313" s="31"/>
      <c r="NO313" s="31"/>
      <c r="NP313" s="31"/>
      <c r="NQ313" s="31"/>
      <c r="NR313" s="31"/>
      <c r="NS313" s="31"/>
      <c r="NT313" s="31"/>
      <c r="NU313" s="31"/>
      <c r="NV313" s="31"/>
      <c r="NW313" s="31"/>
      <c r="NX313" s="31"/>
      <c r="NY313" s="31"/>
      <c r="NZ313" s="31"/>
      <c r="OA313" s="31"/>
      <c r="OB313" s="31"/>
      <c r="OC313" s="31"/>
      <c r="OD313" s="31"/>
      <c r="OE313" s="31"/>
      <c r="OF313" s="31"/>
      <c r="OG313" s="31"/>
      <c r="OH313" s="31"/>
      <c r="OI313" s="31"/>
      <c r="OJ313" s="31"/>
      <c r="OK313" s="31"/>
      <c r="OL313" s="31"/>
      <c r="OM313" s="31"/>
      <c r="ON313" s="31"/>
      <c r="OO313" s="31"/>
      <c r="OP313" s="31"/>
      <c r="OQ313" s="31"/>
      <c r="OR313" s="31"/>
      <c r="OS313" s="31"/>
      <c r="OT313" s="31"/>
      <c r="OU313" s="31"/>
      <c r="OV313" s="31"/>
      <c r="OW313" s="31"/>
      <c r="OX313" s="31"/>
      <c r="OY313" s="31"/>
      <c r="OZ313" s="31"/>
      <c r="PA313" s="31"/>
      <c r="PB313" s="31"/>
      <c r="PC313" s="31"/>
      <c r="PD313" s="31"/>
      <c r="PE313" s="31"/>
      <c r="PF313" s="31"/>
      <c r="PG313" s="31"/>
      <c r="PH313" s="31"/>
      <c r="PI313" s="31"/>
      <c r="PJ313" s="31"/>
      <c r="PK313" s="31"/>
      <c r="PL313" s="31"/>
      <c r="PM313" s="31"/>
      <c r="PN313" s="31"/>
      <c r="PO313" s="31"/>
      <c r="PP313" s="31"/>
      <c r="PQ313" s="31"/>
      <c r="PR313" s="31"/>
      <c r="PS313" s="31"/>
      <c r="PT313" s="31"/>
      <c r="PU313" s="31"/>
      <c r="PV313" s="31"/>
      <c r="PW313" s="31"/>
      <c r="PX313" s="31"/>
      <c r="PY313" s="31"/>
      <c r="PZ313" s="31"/>
      <c r="QA313" s="31"/>
      <c r="QB313" s="31"/>
      <c r="QC313" s="31"/>
      <c r="QD313" s="31"/>
      <c r="QE313" s="31"/>
      <c r="QF313" s="31"/>
      <c r="QG313" s="31"/>
      <c r="QH313" s="31"/>
      <c r="QI313" s="31"/>
      <c r="QJ313" s="31"/>
      <c r="QK313" s="31"/>
      <c r="QL313" s="31"/>
      <c r="QM313" s="31"/>
      <c r="QN313" s="31"/>
      <c r="QO313" s="31"/>
      <c r="QP313" s="31"/>
      <c r="QQ313" s="31"/>
      <c r="QR313" s="31"/>
      <c r="QS313" s="31"/>
      <c r="QT313" s="31"/>
      <c r="QU313" s="31"/>
      <c r="QV313" s="31"/>
      <c r="QW313" s="31"/>
      <c r="QX313" s="31"/>
      <c r="QY313" s="31"/>
    </row>
    <row r="314" spans="1:467" x14ac:dyDescent="0.2">
      <c r="A314" s="40" t="s">
        <v>193</v>
      </c>
      <c r="B314" s="101"/>
      <c r="C314" s="101"/>
      <c r="D314" s="101"/>
      <c r="E314" s="49" t="s">
        <v>2</v>
      </c>
      <c r="F314" s="50" t="str">
        <f t="shared" si="237"/>
        <v xml:space="preserve"> </v>
      </c>
      <c r="G314" s="50" t="str">
        <f t="shared" si="236"/>
        <v xml:space="preserve"> </v>
      </c>
      <c r="H314" s="50" t="str">
        <f t="shared" si="238"/>
        <v xml:space="preserve"> </v>
      </c>
      <c r="I314" s="50" t="str">
        <f t="shared" si="239"/>
        <v xml:space="preserve"> </v>
      </c>
      <c r="J314" s="50" t="str">
        <f t="shared" si="240"/>
        <v xml:space="preserve"> </v>
      </c>
      <c r="K314" s="50" t="str">
        <f t="shared" si="241"/>
        <v xml:space="preserve"> </v>
      </c>
      <c r="L314" s="50" t="str">
        <f t="shared" si="242"/>
        <v xml:space="preserve"> </v>
      </c>
      <c r="M314" s="50" t="str">
        <f t="shared" si="243"/>
        <v xml:space="preserve"> </v>
      </c>
      <c r="N314" s="50" t="str">
        <f t="shared" si="244"/>
        <v xml:space="preserve"> </v>
      </c>
      <c r="O314" s="50">
        <f t="shared" si="245"/>
        <v>1.6793981481481483E-2</v>
      </c>
      <c r="P314" s="50" t="str">
        <f t="shared" si="246"/>
        <v xml:space="preserve"> </v>
      </c>
      <c r="Q314" s="50" t="str">
        <f t="shared" si="247"/>
        <v xml:space="preserve"> </v>
      </c>
      <c r="R314" s="50" t="str">
        <f t="shared" si="248"/>
        <v xml:space="preserve"> </v>
      </c>
      <c r="S314" s="50" t="str">
        <f t="shared" si="249"/>
        <v xml:space="preserve"> </v>
      </c>
      <c r="T314" s="50" t="str">
        <f t="shared" si="250"/>
        <v xml:space="preserve"> </v>
      </c>
      <c r="U314" s="50" t="str">
        <f t="shared" si="251"/>
        <v xml:space="preserve"> </v>
      </c>
      <c r="V314" s="50" t="str">
        <f t="shared" si="252"/>
        <v xml:space="preserve"> </v>
      </c>
      <c r="W314" s="50" t="str">
        <f t="shared" si="234"/>
        <v xml:space="preserve"> </v>
      </c>
      <c r="X314" s="92">
        <f t="shared" si="213"/>
        <v>1.6793981481481483E-2</v>
      </c>
      <c r="Y314" s="81">
        <f t="shared" si="235"/>
        <v>1</v>
      </c>
      <c r="Z314" s="98">
        <f t="shared" si="253"/>
        <v>1</v>
      </c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>
        <v>1.6793981481481483E-2</v>
      </c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  <c r="IQ314" s="31"/>
      <c r="IR314" s="31"/>
      <c r="IS314" s="31"/>
      <c r="IT314" s="31"/>
      <c r="IU314" s="31"/>
      <c r="IV314" s="31"/>
      <c r="IW314" s="31"/>
      <c r="IX314" s="31"/>
      <c r="IY314" s="31"/>
      <c r="IZ314" s="31"/>
      <c r="JA314" s="31"/>
      <c r="JB314" s="31"/>
      <c r="JC314" s="31"/>
      <c r="JD314" s="31"/>
      <c r="JE314" s="31"/>
      <c r="JF314" s="31"/>
      <c r="JG314" s="31"/>
      <c r="JH314" s="31"/>
      <c r="JI314" s="31"/>
      <c r="JJ314" s="31"/>
      <c r="JK314" s="31"/>
      <c r="JL314" s="31"/>
      <c r="JM314" s="31"/>
      <c r="JN314" s="31"/>
      <c r="JO314" s="31"/>
      <c r="JP314" s="31"/>
      <c r="JQ314" s="31"/>
      <c r="JR314" s="31"/>
      <c r="JS314" s="31"/>
      <c r="JT314" s="31"/>
      <c r="JU314" s="31"/>
      <c r="JV314" s="31"/>
      <c r="JW314" s="31"/>
      <c r="JX314" s="31"/>
      <c r="JY314" s="31"/>
      <c r="JZ314" s="31"/>
      <c r="KA314" s="31"/>
      <c r="KB314" s="31"/>
      <c r="KC314" s="31"/>
      <c r="KD314" s="31"/>
      <c r="KE314" s="31"/>
      <c r="KF314" s="31"/>
      <c r="KG314" s="31"/>
      <c r="KH314" s="31"/>
      <c r="KI314" s="31"/>
      <c r="KJ314" s="31"/>
      <c r="KK314" s="31"/>
      <c r="KL314" s="31"/>
      <c r="KM314" s="31"/>
      <c r="KN314" s="31"/>
      <c r="KO314" s="31"/>
      <c r="KP314" s="31"/>
      <c r="KQ314" s="31"/>
      <c r="KR314" s="31"/>
      <c r="KS314" s="31"/>
      <c r="KT314" s="31"/>
      <c r="KU314" s="31"/>
      <c r="KV314" s="31"/>
      <c r="KW314" s="31"/>
      <c r="KX314" s="31"/>
      <c r="KY314" s="31"/>
      <c r="KZ314" s="31"/>
      <c r="LA314" s="31"/>
      <c r="LB314" s="31"/>
      <c r="LC314" s="31"/>
      <c r="LD314" s="31"/>
      <c r="LE314" s="31"/>
      <c r="LF314" s="31"/>
      <c r="LG314" s="31"/>
      <c r="LH314" s="31"/>
      <c r="LI314" s="31"/>
      <c r="LJ314" s="31"/>
      <c r="LK314" s="31"/>
      <c r="LL314" s="31"/>
      <c r="LM314" s="31"/>
      <c r="LN314" s="31"/>
      <c r="LO314" s="31"/>
      <c r="LP314" s="31"/>
      <c r="LQ314" s="31"/>
      <c r="LR314" s="31"/>
      <c r="LS314" s="31"/>
      <c r="LT314" s="31"/>
      <c r="LU314" s="31"/>
      <c r="LV314" s="31"/>
      <c r="LW314" s="31"/>
      <c r="LX314" s="31"/>
      <c r="LY314" s="31"/>
      <c r="LZ314" s="31"/>
      <c r="MA314" s="31"/>
      <c r="MB314" s="31"/>
      <c r="MC314" s="31"/>
      <c r="MD314" s="31"/>
      <c r="ME314" s="31"/>
      <c r="MF314" s="31"/>
      <c r="MG314" s="31"/>
      <c r="MH314" s="31"/>
      <c r="MI314" s="31"/>
      <c r="MJ314" s="31"/>
      <c r="MK314" s="31"/>
      <c r="ML314" s="31"/>
      <c r="MM314" s="31"/>
      <c r="MN314" s="31"/>
      <c r="MO314" s="31"/>
      <c r="MP314" s="31"/>
      <c r="MQ314" s="31"/>
      <c r="MR314" s="31"/>
      <c r="MS314" s="31"/>
      <c r="MT314" s="31"/>
      <c r="MU314" s="31"/>
      <c r="MV314" s="31"/>
      <c r="MW314" s="31"/>
      <c r="MX314" s="31"/>
      <c r="MY314" s="31"/>
      <c r="MZ314" s="31"/>
      <c r="NA314" s="31"/>
      <c r="NB314" s="31"/>
      <c r="NC314" s="31"/>
      <c r="ND314" s="31"/>
      <c r="NE314" s="31"/>
      <c r="NF314" s="31"/>
      <c r="NG314" s="31"/>
      <c r="NH314" s="31"/>
      <c r="NI314" s="31"/>
      <c r="NJ314" s="31"/>
      <c r="NK314" s="31"/>
      <c r="NL314" s="31"/>
      <c r="NM314" s="31"/>
      <c r="NN314" s="31"/>
      <c r="NO314" s="31"/>
      <c r="NP314" s="31"/>
      <c r="NQ314" s="31"/>
      <c r="NR314" s="31"/>
      <c r="NS314" s="31"/>
      <c r="NT314" s="31"/>
      <c r="NU314" s="31"/>
      <c r="NV314" s="31"/>
      <c r="NW314" s="31"/>
      <c r="NX314" s="31"/>
      <c r="NY314" s="31"/>
      <c r="NZ314" s="31"/>
      <c r="OA314" s="31"/>
      <c r="OB314" s="31"/>
      <c r="OC314" s="31"/>
      <c r="OD314" s="31"/>
      <c r="OE314" s="31"/>
      <c r="OF314" s="31"/>
      <c r="OG314" s="31"/>
      <c r="OH314" s="31"/>
      <c r="OI314" s="31"/>
      <c r="OJ314" s="31"/>
      <c r="OK314" s="31"/>
      <c r="OL314" s="31"/>
      <c r="OM314" s="31"/>
      <c r="ON314" s="31"/>
      <c r="OO314" s="31"/>
      <c r="OP314" s="31"/>
      <c r="OQ314" s="31"/>
      <c r="OR314" s="31"/>
      <c r="OS314" s="31"/>
      <c r="OT314" s="31"/>
      <c r="OU314" s="31"/>
      <c r="OV314" s="31"/>
      <c r="OW314" s="31"/>
      <c r="OX314" s="31"/>
      <c r="OY314" s="31"/>
      <c r="OZ314" s="31"/>
      <c r="PA314" s="31"/>
      <c r="PB314" s="31"/>
      <c r="PC314" s="31"/>
      <c r="PD314" s="31"/>
      <c r="PE314" s="31"/>
      <c r="PF314" s="31"/>
      <c r="PG314" s="31"/>
      <c r="PH314" s="31"/>
      <c r="PI314" s="31"/>
      <c r="PJ314" s="31"/>
      <c r="PK314" s="31"/>
      <c r="PL314" s="31"/>
      <c r="PM314" s="31"/>
      <c r="PN314" s="31"/>
      <c r="PO314" s="31"/>
      <c r="PP314" s="31"/>
      <c r="PQ314" s="31"/>
      <c r="PR314" s="31"/>
      <c r="PS314" s="31"/>
      <c r="PT314" s="31"/>
      <c r="PU314" s="31"/>
      <c r="PV314" s="31"/>
      <c r="PW314" s="31"/>
      <c r="PX314" s="31"/>
      <c r="PY314" s="31"/>
      <c r="PZ314" s="31"/>
      <c r="QA314" s="31"/>
      <c r="QB314" s="31"/>
      <c r="QC314" s="31"/>
      <c r="QD314" s="31"/>
      <c r="QE314" s="31"/>
      <c r="QF314" s="31"/>
      <c r="QG314" s="31"/>
      <c r="QH314" s="31"/>
      <c r="QI314" s="31"/>
      <c r="QJ314" s="31"/>
      <c r="QK314" s="31"/>
      <c r="QL314" s="31"/>
      <c r="QM314" s="31"/>
      <c r="QN314" s="31"/>
      <c r="QO314" s="31"/>
      <c r="QP314" s="31"/>
      <c r="QQ314" s="31"/>
      <c r="QR314" s="31"/>
      <c r="QS314" s="31"/>
      <c r="QT314" s="31"/>
      <c r="QU314" s="31"/>
      <c r="QV314" s="31"/>
      <c r="QW314" s="31"/>
      <c r="QX314" s="31"/>
      <c r="QY314" s="31"/>
    </row>
    <row r="315" spans="1:467" x14ac:dyDescent="0.2">
      <c r="A315" s="40" t="s">
        <v>17</v>
      </c>
      <c r="B315" s="101"/>
      <c r="C315" s="101"/>
      <c r="D315" s="101"/>
      <c r="E315" s="49" t="s">
        <v>2</v>
      </c>
      <c r="F315" s="50" t="str">
        <f t="shared" si="237"/>
        <v xml:space="preserve"> </v>
      </c>
      <c r="G315" s="50">
        <f t="shared" si="236"/>
        <v>1.6840277777777777E-2</v>
      </c>
      <c r="H315" s="50" t="str">
        <f t="shared" si="238"/>
        <v xml:space="preserve"> </v>
      </c>
      <c r="I315" s="50" t="str">
        <f t="shared" si="239"/>
        <v xml:space="preserve"> </v>
      </c>
      <c r="J315" s="50" t="str">
        <f t="shared" si="240"/>
        <v xml:space="preserve"> </v>
      </c>
      <c r="K315" s="50" t="str">
        <f t="shared" si="241"/>
        <v xml:space="preserve"> </v>
      </c>
      <c r="L315" s="50" t="str">
        <f t="shared" si="242"/>
        <v xml:space="preserve"> </v>
      </c>
      <c r="M315" s="50" t="str">
        <f t="shared" si="243"/>
        <v xml:space="preserve"> </v>
      </c>
      <c r="N315" s="50" t="str">
        <f t="shared" si="244"/>
        <v xml:space="preserve"> </v>
      </c>
      <c r="O315" s="50" t="str">
        <f t="shared" si="245"/>
        <v xml:space="preserve"> </v>
      </c>
      <c r="P315" s="50" t="str">
        <f t="shared" si="246"/>
        <v xml:space="preserve"> </v>
      </c>
      <c r="Q315" s="50" t="str">
        <f t="shared" si="247"/>
        <v xml:space="preserve"> </v>
      </c>
      <c r="R315" s="50" t="str">
        <f t="shared" si="248"/>
        <v xml:space="preserve"> </v>
      </c>
      <c r="S315" s="50" t="str">
        <f t="shared" si="249"/>
        <v xml:space="preserve"> </v>
      </c>
      <c r="T315" s="50" t="str">
        <f t="shared" si="250"/>
        <v xml:space="preserve"> </v>
      </c>
      <c r="U315" s="50" t="str">
        <f t="shared" si="251"/>
        <v xml:space="preserve"> </v>
      </c>
      <c r="V315" s="50" t="str">
        <f t="shared" si="252"/>
        <v xml:space="preserve"> </v>
      </c>
      <c r="W315" s="50" t="str">
        <f t="shared" si="234"/>
        <v xml:space="preserve"> </v>
      </c>
      <c r="X315" s="92">
        <f t="shared" si="213"/>
        <v>1.6840277777777777E-2</v>
      </c>
      <c r="Y315" s="81">
        <f t="shared" si="235"/>
        <v>1</v>
      </c>
      <c r="Z315" s="98">
        <f t="shared" si="253"/>
        <v>2</v>
      </c>
      <c r="AA315" s="31"/>
      <c r="AB315" s="31"/>
      <c r="AC315" s="31"/>
      <c r="AD315" s="31"/>
      <c r="AE315" s="31"/>
      <c r="AF315" s="31"/>
      <c r="AG315" s="31"/>
      <c r="AH315" s="31">
        <v>1.6840277777777777E-2</v>
      </c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  <c r="IQ315" s="31"/>
      <c r="IR315" s="31"/>
      <c r="IS315" s="31"/>
      <c r="IT315" s="31"/>
      <c r="IU315" s="31"/>
      <c r="IV315" s="31"/>
      <c r="IW315" s="31"/>
      <c r="IX315" s="31"/>
      <c r="IY315" s="31"/>
      <c r="IZ315" s="31"/>
      <c r="JA315" s="31"/>
      <c r="JB315" s="31"/>
      <c r="JC315" s="31"/>
      <c r="JD315" s="31"/>
      <c r="JE315" s="31"/>
      <c r="JF315" s="31"/>
      <c r="JG315" s="31"/>
      <c r="JH315" s="31"/>
      <c r="JI315" s="31"/>
      <c r="JJ315" s="31"/>
      <c r="JK315" s="31"/>
      <c r="JL315" s="31"/>
      <c r="JM315" s="31"/>
      <c r="JN315" s="31"/>
      <c r="JO315" s="31"/>
      <c r="JP315" s="31"/>
      <c r="JQ315" s="31"/>
      <c r="JR315" s="31"/>
      <c r="JS315" s="31"/>
      <c r="JT315" s="31"/>
      <c r="JU315" s="31"/>
      <c r="JV315" s="31"/>
      <c r="JW315" s="31"/>
      <c r="JX315" s="31"/>
      <c r="JY315" s="31"/>
      <c r="JZ315" s="31"/>
      <c r="KA315" s="31"/>
      <c r="KB315" s="31"/>
      <c r="KC315" s="31"/>
      <c r="KD315" s="31"/>
      <c r="KE315" s="31"/>
      <c r="KF315" s="31"/>
      <c r="KG315" s="31"/>
      <c r="KH315" s="31"/>
      <c r="KI315" s="31"/>
      <c r="KJ315" s="31"/>
      <c r="KK315" s="31"/>
      <c r="KL315" s="31"/>
      <c r="KM315" s="31"/>
      <c r="KN315" s="31"/>
      <c r="KO315" s="31"/>
      <c r="KP315" s="31"/>
      <c r="KQ315" s="31"/>
      <c r="KR315" s="31"/>
      <c r="KS315" s="31"/>
      <c r="KT315" s="31"/>
      <c r="KU315" s="31"/>
      <c r="KV315" s="31"/>
      <c r="KW315" s="31"/>
      <c r="KX315" s="31"/>
      <c r="KY315" s="31"/>
      <c r="KZ315" s="31"/>
      <c r="LA315" s="31"/>
      <c r="LB315" s="31"/>
      <c r="LC315" s="31"/>
      <c r="LD315" s="31"/>
      <c r="LE315" s="31"/>
      <c r="LF315" s="31"/>
      <c r="LG315" s="31"/>
      <c r="LH315" s="31"/>
      <c r="LI315" s="31"/>
      <c r="LJ315" s="31"/>
      <c r="LK315" s="31"/>
      <c r="LL315" s="31"/>
      <c r="LM315" s="31"/>
      <c r="LN315" s="31"/>
      <c r="LO315" s="31"/>
      <c r="LP315" s="31"/>
      <c r="LQ315" s="31"/>
      <c r="LR315" s="31"/>
      <c r="LS315" s="31"/>
      <c r="LT315" s="31"/>
      <c r="LU315" s="31"/>
      <c r="LV315" s="31"/>
      <c r="LW315" s="31"/>
      <c r="LX315" s="31"/>
      <c r="LY315" s="31"/>
      <c r="LZ315" s="31"/>
      <c r="MA315" s="31"/>
      <c r="MB315" s="31"/>
      <c r="MC315" s="31"/>
      <c r="MD315" s="31"/>
      <c r="ME315" s="31"/>
      <c r="MF315" s="31"/>
      <c r="MG315" s="31"/>
      <c r="MH315" s="31"/>
      <c r="MI315" s="31"/>
      <c r="MJ315" s="31"/>
      <c r="MK315" s="31"/>
      <c r="ML315" s="31"/>
      <c r="MM315" s="31"/>
      <c r="MN315" s="31"/>
      <c r="MO315" s="31"/>
      <c r="MP315" s="31"/>
      <c r="MQ315" s="31"/>
      <c r="MR315" s="31"/>
      <c r="MS315" s="31"/>
      <c r="MT315" s="31"/>
      <c r="MU315" s="31"/>
      <c r="MV315" s="31"/>
      <c r="MW315" s="31"/>
      <c r="MX315" s="31"/>
      <c r="MY315" s="31"/>
      <c r="MZ315" s="31"/>
      <c r="NA315" s="31"/>
      <c r="NB315" s="31"/>
      <c r="NC315" s="31"/>
      <c r="ND315" s="31"/>
      <c r="NE315" s="31"/>
      <c r="NF315" s="31"/>
      <c r="NG315" s="31"/>
      <c r="NH315" s="31"/>
      <c r="NI315" s="31"/>
      <c r="NJ315" s="31"/>
      <c r="NK315" s="31"/>
      <c r="NL315" s="31"/>
      <c r="NM315" s="31"/>
      <c r="NN315" s="31"/>
      <c r="NO315" s="31"/>
      <c r="NP315" s="31"/>
      <c r="NQ315" s="31"/>
      <c r="NR315" s="31"/>
      <c r="NS315" s="31"/>
      <c r="NT315" s="31"/>
      <c r="NU315" s="31"/>
      <c r="NV315" s="31"/>
      <c r="NW315" s="31"/>
      <c r="NX315" s="31"/>
      <c r="NY315" s="31"/>
      <c r="NZ315" s="31"/>
      <c r="OA315" s="31"/>
      <c r="OB315" s="31"/>
      <c r="OC315" s="31"/>
      <c r="OD315" s="31"/>
      <c r="OE315" s="31"/>
      <c r="OF315" s="31"/>
      <c r="OG315" s="31"/>
      <c r="OH315" s="31"/>
      <c r="OI315" s="31"/>
      <c r="OJ315" s="31"/>
      <c r="OK315" s="31"/>
      <c r="OL315" s="31"/>
      <c r="OM315" s="31"/>
      <c r="ON315" s="31"/>
      <c r="OO315" s="31"/>
      <c r="OP315" s="31"/>
      <c r="OQ315" s="31"/>
      <c r="OR315" s="31"/>
      <c r="OS315" s="31"/>
      <c r="OT315" s="31"/>
      <c r="OU315" s="31"/>
      <c r="OV315" s="31"/>
      <c r="OW315" s="31"/>
      <c r="OX315" s="31"/>
      <c r="OY315" s="31"/>
      <c r="OZ315" s="31"/>
      <c r="PA315" s="31"/>
      <c r="PB315" s="31"/>
      <c r="PC315" s="31"/>
      <c r="PD315" s="31"/>
      <c r="PE315" s="31"/>
      <c r="PF315" s="31"/>
      <c r="PG315" s="31"/>
      <c r="PH315" s="31"/>
      <c r="PI315" s="31"/>
      <c r="PJ315" s="31"/>
      <c r="PK315" s="31"/>
      <c r="PL315" s="31"/>
      <c r="PM315" s="31"/>
      <c r="PN315" s="31"/>
      <c r="PO315" s="31"/>
      <c r="PP315" s="31"/>
      <c r="PQ315" s="31"/>
      <c r="PR315" s="31"/>
      <c r="PS315" s="31"/>
      <c r="PT315" s="31"/>
      <c r="PU315" s="31"/>
      <c r="PV315" s="31"/>
      <c r="PW315" s="31"/>
      <c r="PX315" s="31"/>
      <c r="PY315" s="31"/>
      <c r="PZ315" s="31"/>
      <c r="QA315" s="31"/>
      <c r="QB315" s="31"/>
      <c r="QC315" s="31"/>
      <c r="QD315" s="31"/>
      <c r="QE315" s="31"/>
      <c r="QF315" s="31"/>
      <c r="QG315" s="31"/>
      <c r="QH315" s="31"/>
      <c r="QI315" s="31"/>
      <c r="QJ315" s="31"/>
      <c r="QK315" s="31"/>
      <c r="QL315" s="31"/>
      <c r="QM315" s="31"/>
      <c r="QN315" s="31"/>
      <c r="QO315" s="31"/>
      <c r="QP315" s="31"/>
      <c r="QQ315" s="31"/>
      <c r="QR315" s="31"/>
      <c r="QS315" s="31"/>
      <c r="QT315" s="31"/>
      <c r="QU315" s="31"/>
      <c r="QV315" s="31"/>
      <c r="QW315" s="31"/>
      <c r="QX315" s="31"/>
      <c r="QY315" s="31"/>
    </row>
    <row r="316" spans="1:467" x14ac:dyDescent="0.2">
      <c r="A316" s="40" t="s">
        <v>194</v>
      </c>
      <c r="B316" s="101"/>
      <c r="C316" s="101"/>
      <c r="D316" s="101"/>
      <c r="E316" s="49" t="s">
        <v>2</v>
      </c>
      <c r="F316" s="50" t="str">
        <f t="shared" si="237"/>
        <v xml:space="preserve"> </v>
      </c>
      <c r="G316" s="50" t="str">
        <f t="shared" si="236"/>
        <v xml:space="preserve"> </v>
      </c>
      <c r="H316" s="50" t="str">
        <f t="shared" si="238"/>
        <v xml:space="preserve"> </v>
      </c>
      <c r="I316" s="50" t="str">
        <f t="shared" si="239"/>
        <v xml:space="preserve"> </v>
      </c>
      <c r="J316" s="50" t="str">
        <f t="shared" si="240"/>
        <v xml:space="preserve"> </v>
      </c>
      <c r="K316" s="50" t="str">
        <f t="shared" si="241"/>
        <v xml:space="preserve"> </v>
      </c>
      <c r="L316" s="50" t="str">
        <f t="shared" si="242"/>
        <v xml:space="preserve"> </v>
      </c>
      <c r="M316" s="50" t="str">
        <f t="shared" si="243"/>
        <v xml:space="preserve"> </v>
      </c>
      <c r="N316" s="50" t="str">
        <f t="shared" si="244"/>
        <v xml:space="preserve"> </v>
      </c>
      <c r="O316" s="50">
        <f t="shared" si="245"/>
        <v>1.7106481481481483E-2</v>
      </c>
      <c r="P316" s="50" t="str">
        <f t="shared" si="246"/>
        <v xml:space="preserve"> </v>
      </c>
      <c r="Q316" s="50" t="str">
        <f t="shared" si="247"/>
        <v xml:space="preserve"> </v>
      </c>
      <c r="R316" s="50" t="str">
        <f t="shared" si="248"/>
        <v xml:space="preserve"> </v>
      </c>
      <c r="S316" s="50" t="str">
        <f t="shared" si="249"/>
        <v xml:space="preserve"> </v>
      </c>
      <c r="T316" s="50" t="str">
        <f t="shared" si="250"/>
        <v xml:space="preserve"> </v>
      </c>
      <c r="U316" s="50" t="str">
        <f t="shared" si="251"/>
        <v xml:space="preserve"> </v>
      </c>
      <c r="V316" s="50" t="str">
        <f t="shared" si="252"/>
        <v xml:space="preserve"> </v>
      </c>
      <c r="W316" s="50" t="str">
        <f t="shared" si="234"/>
        <v xml:space="preserve"> </v>
      </c>
      <c r="X316" s="92">
        <f t="shared" si="213"/>
        <v>1.7106481481481483E-2</v>
      </c>
      <c r="Y316" s="81">
        <f t="shared" si="235"/>
        <v>1</v>
      </c>
      <c r="Z316" s="98">
        <f t="shared" si="253"/>
        <v>1</v>
      </c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>
        <v>1.7106481481481483E-2</v>
      </c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  <c r="IQ316" s="31"/>
      <c r="IR316" s="31"/>
      <c r="IS316" s="31"/>
      <c r="IT316" s="31"/>
      <c r="IU316" s="31"/>
      <c r="IV316" s="31"/>
      <c r="IW316" s="31"/>
      <c r="IX316" s="31"/>
      <c r="IY316" s="31"/>
      <c r="IZ316" s="31"/>
      <c r="JA316" s="31"/>
      <c r="JB316" s="31"/>
      <c r="JC316" s="31"/>
      <c r="JD316" s="31"/>
      <c r="JE316" s="31"/>
      <c r="JF316" s="31"/>
      <c r="JG316" s="31"/>
      <c r="JH316" s="31"/>
      <c r="JI316" s="31"/>
      <c r="JJ316" s="31"/>
      <c r="JK316" s="31"/>
      <c r="JL316" s="31"/>
      <c r="JM316" s="31"/>
      <c r="JN316" s="31"/>
      <c r="JO316" s="31"/>
      <c r="JP316" s="31"/>
      <c r="JQ316" s="31"/>
      <c r="JR316" s="31"/>
      <c r="JS316" s="31"/>
      <c r="JT316" s="31"/>
      <c r="JU316" s="31"/>
      <c r="JV316" s="31"/>
      <c r="JW316" s="31"/>
      <c r="JX316" s="31"/>
      <c r="JY316" s="31"/>
      <c r="JZ316" s="31"/>
      <c r="KA316" s="31"/>
      <c r="KB316" s="31"/>
      <c r="KC316" s="31"/>
      <c r="KD316" s="31"/>
      <c r="KE316" s="31"/>
      <c r="KF316" s="31"/>
      <c r="KG316" s="31"/>
      <c r="KH316" s="31"/>
      <c r="KI316" s="31"/>
      <c r="KJ316" s="31"/>
      <c r="KK316" s="31"/>
      <c r="KL316" s="31"/>
      <c r="KM316" s="31"/>
      <c r="KN316" s="31"/>
      <c r="KO316" s="31"/>
      <c r="KP316" s="31"/>
      <c r="KQ316" s="31"/>
      <c r="KR316" s="31"/>
      <c r="KS316" s="31"/>
      <c r="KT316" s="31"/>
      <c r="KU316" s="31"/>
      <c r="KV316" s="31"/>
      <c r="KW316" s="31"/>
      <c r="KX316" s="31"/>
      <c r="KY316" s="31"/>
      <c r="KZ316" s="31"/>
      <c r="LA316" s="31"/>
      <c r="LB316" s="31"/>
      <c r="LC316" s="31"/>
      <c r="LD316" s="31"/>
      <c r="LE316" s="31"/>
      <c r="LF316" s="31"/>
      <c r="LG316" s="31"/>
      <c r="LH316" s="31"/>
      <c r="LI316" s="31"/>
      <c r="LJ316" s="31"/>
      <c r="LK316" s="31"/>
      <c r="LL316" s="31"/>
      <c r="LM316" s="31"/>
      <c r="LN316" s="31"/>
      <c r="LO316" s="31"/>
      <c r="LP316" s="31"/>
      <c r="LQ316" s="31"/>
      <c r="LR316" s="31"/>
      <c r="LS316" s="31"/>
      <c r="LT316" s="31"/>
      <c r="LU316" s="31"/>
      <c r="LV316" s="31"/>
      <c r="LW316" s="31"/>
      <c r="LX316" s="31"/>
      <c r="LY316" s="31"/>
      <c r="LZ316" s="31"/>
      <c r="MA316" s="31"/>
      <c r="MB316" s="31"/>
      <c r="MC316" s="31"/>
      <c r="MD316" s="31"/>
      <c r="ME316" s="31"/>
      <c r="MF316" s="31"/>
      <c r="MG316" s="31"/>
      <c r="MH316" s="31"/>
      <c r="MI316" s="31"/>
      <c r="MJ316" s="31"/>
      <c r="MK316" s="31"/>
      <c r="ML316" s="31"/>
      <c r="MM316" s="31"/>
      <c r="MN316" s="31"/>
      <c r="MO316" s="31"/>
      <c r="MP316" s="31"/>
      <c r="MQ316" s="31"/>
      <c r="MR316" s="31"/>
      <c r="MS316" s="31"/>
      <c r="MT316" s="31"/>
      <c r="MU316" s="31"/>
      <c r="MV316" s="31"/>
      <c r="MW316" s="31"/>
      <c r="MX316" s="31"/>
      <c r="MY316" s="31"/>
      <c r="MZ316" s="31"/>
      <c r="NA316" s="31"/>
      <c r="NB316" s="31"/>
      <c r="NC316" s="31"/>
      <c r="ND316" s="31"/>
      <c r="NE316" s="31"/>
      <c r="NF316" s="31"/>
      <c r="NG316" s="31"/>
      <c r="NH316" s="31"/>
      <c r="NI316" s="31"/>
      <c r="NJ316" s="31"/>
      <c r="NK316" s="31"/>
      <c r="NL316" s="31"/>
      <c r="NM316" s="31"/>
      <c r="NN316" s="31"/>
      <c r="NO316" s="31"/>
      <c r="NP316" s="31"/>
      <c r="NQ316" s="31"/>
      <c r="NR316" s="31"/>
      <c r="NS316" s="31"/>
      <c r="NT316" s="31"/>
      <c r="NU316" s="31"/>
      <c r="NV316" s="31"/>
      <c r="NW316" s="31"/>
      <c r="NX316" s="31"/>
      <c r="NY316" s="31"/>
      <c r="NZ316" s="31"/>
      <c r="OA316" s="31"/>
      <c r="OB316" s="31"/>
      <c r="OC316" s="31"/>
      <c r="OD316" s="31"/>
      <c r="OE316" s="31"/>
      <c r="OF316" s="31"/>
      <c r="OG316" s="31"/>
      <c r="OH316" s="31"/>
      <c r="OI316" s="31"/>
      <c r="OJ316" s="31"/>
      <c r="OK316" s="31"/>
      <c r="OL316" s="31"/>
      <c r="OM316" s="31"/>
      <c r="ON316" s="31"/>
      <c r="OO316" s="31"/>
      <c r="OP316" s="31"/>
      <c r="OQ316" s="31"/>
      <c r="OR316" s="31"/>
      <c r="OS316" s="31"/>
      <c r="OT316" s="31"/>
      <c r="OU316" s="31"/>
      <c r="OV316" s="31"/>
      <c r="OW316" s="31"/>
      <c r="OX316" s="31"/>
      <c r="OY316" s="31"/>
      <c r="OZ316" s="31"/>
      <c r="PA316" s="31"/>
      <c r="PB316" s="31"/>
      <c r="PC316" s="31"/>
      <c r="PD316" s="31"/>
      <c r="PE316" s="31"/>
      <c r="PF316" s="31"/>
      <c r="PG316" s="31"/>
      <c r="PH316" s="31"/>
      <c r="PI316" s="31"/>
      <c r="PJ316" s="31"/>
      <c r="PK316" s="31"/>
      <c r="PL316" s="31"/>
      <c r="PM316" s="31"/>
      <c r="PN316" s="31"/>
      <c r="PO316" s="31"/>
      <c r="PP316" s="31"/>
      <c r="PQ316" s="31"/>
      <c r="PR316" s="31"/>
      <c r="PS316" s="31"/>
      <c r="PT316" s="31"/>
      <c r="PU316" s="31"/>
      <c r="PV316" s="31"/>
      <c r="PW316" s="31"/>
      <c r="PX316" s="31"/>
      <c r="PY316" s="31"/>
      <c r="PZ316" s="31"/>
      <c r="QA316" s="31"/>
      <c r="QB316" s="31"/>
      <c r="QC316" s="31"/>
      <c r="QD316" s="31"/>
      <c r="QE316" s="31"/>
      <c r="QF316" s="31"/>
      <c r="QG316" s="31"/>
      <c r="QH316" s="31"/>
      <c r="QI316" s="31"/>
      <c r="QJ316" s="31"/>
      <c r="QK316" s="31"/>
      <c r="QL316" s="31"/>
      <c r="QM316" s="31"/>
      <c r="QN316" s="31"/>
      <c r="QO316" s="31"/>
      <c r="QP316" s="31"/>
      <c r="QQ316" s="31"/>
      <c r="QR316" s="31"/>
      <c r="QS316" s="31"/>
      <c r="QT316" s="31"/>
      <c r="QU316" s="31"/>
      <c r="QV316" s="31"/>
      <c r="QW316" s="31"/>
      <c r="QX316" s="31"/>
      <c r="QY316" s="31"/>
    </row>
    <row r="317" spans="1:467" x14ac:dyDescent="0.2">
      <c r="A317" s="40" t="s">
        <v>326</v>
      </c>
      <c r="B317" s="101"/>
      <c r="C317" s="101"/>
      <c r="D317" s="101"/>
      <c r="E317" s="49" t="s">
        <v>2</v>
      </c>
      <c r="F317" s="50" t="str">
        <f t="shared" si="237"/>
        <v xml:space="preserve"> </v>
      </c>
      <c r="G317" s="50" t="str">
        <f t="shared" si="236"/>
        <v xml:space="preserve"> </v>
      </c>
      <c r="H317" s="50" t="str">
        <f t="shared" si="238"/>
        <v xml:space="preserve"> </v>
      </c>
      <c r="I317" s="50" t="str">
        <f t="shared" si="239"/>
        <v xml:space="preserve"> </v>
      </c>
      <c r="J317" s="50" t="str">
        <f t="shared" si="240"/>
        <v xml:space="preserve"> </v>
      </c>
      <c r="K317" s="50" t="str">
        <f t="shared" si="241"/>
        <v xml:space="preserve"> </v>
      </c>
      <c r="L317" s="50" t="str">
        <f t="shared" si="242"/>
        <v xml:space="preserve"> </v>
      </c>
      <c r="M317" s="50" t="str">
        <f t="shared" si="243"/>
        <v xml:space="preserve"> </v>
      </c>
      <c r="N317" s="50" t="str">
        <f t="shared" si="244"/>
        <v xml:space="preserve"> </v>
      </c>
      <c r="O317" s="50" t="str">
        <f t="shared" si="245"/>
        <v xml:space="preserve"> </v>
      </c>
      <c r="P317" s="50" t="str">
        <f t="shared" si="246"/>
        <v xml:space="preserve"> </v>
      </c>
      <c r="Q317" s="50" t="str">
        <f t="shared" si="247"/>
        <v xml:space="preserve"> </v>
      </c>
      <c r="R317" s="50" t="str">
        <f t="shared" si="248"/>
        <v xml:space="preserve"> </v>
      </c>
      <c r="S317" s="50">
        <f t="shared" si="249"/>
        <v>1.4965277777777779E-2</v>
      </c>
      <c r="T317" s="50" t="str">
        <f t="shared" si="250"/>
        <v xml:space="preserve"> </v>
      </c>
      <c r="U317" s="50" t="str">
        <f t="shared" si="251"/>
        <v xml:space="preserve"> </v>
      </c>
      <c r="V317" s="50" t="str">
        <f t="shared" si="252"/>
        <v xml:space="preserve"> </v>
      </c>
      <c r="W317" s="50" t="str">
        <f t="shared" si="234"/>
        <v xml:space="preserve"> </v>
      </c>
      <c r="X317" s="92">
        <f t="shared" si="213"/>
        <v>1.4965277777777779E-2</v>
      </c>
      <c r="Y317" s="81">
        <f t="shared" si="235"/>
        <v>1</v>
      </c>
      <c r="Z317" s="98">
        <f t="shared" si="253"/>
        <v>1</v>
      </c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  <c r="IQ317" s="31"/>
      <c r="IR317" s="31"/>
      <c r="IS317" s="31"/>
      <c r="IT317" s="31"/>
      <c r="IU317" s="31"/>
      <c r="IV317" s="31"/>
      <c r="IW317" s="31"/>
      <c r="IX317" s="31"/>
      <c r="IY317" s="31"/>
      <c r="IZ317" s="31"/>
      <c r="JA317" s="31"/>
      <c r="JB317" s="31"/>
      <c r="JC317" s="31"/>
      <c r="JD317" s="31"/>
      <c r="JE317" s="31"/>
      <c r="JF317" s="31"/>
      <c r="JG317" s="31"/>
      <c r="JH317" s="31"/>
      <c r="JI317" s="31"/>
      <c r="JJ317" s="31"/>
      <c r="JK317" s="31"/>
      <c r="JL317" s="31"/>
      <c r="JM317" s="31"/>
      <c r="JN317" s="31"/>
      <c r="JO317" s="31"/>
      <c r="JP317" s="31"/>
      <c r="JQ317" s="31"/>
      <c r="JR317" s="31"/>
      <c r="JS317" s="31"/>
      <c r="JT317" s="31"/>
      <c r="JU317" s="31"/>
      <c r="JV317" s="31"/>
      <c r="JW317" s="31"/>
      <c r="JX317" s="31"/>
      <c r="JY317" s="31"/>
      <c r="JZ317" s="31"/>
      <c r="KA317" s="31"/>
      <c r="KB317" s="31"/>
      <c r="KC317" s="31"/>
      <c r="KD317" s="31"/>
      <c r="KE317" s="31"/>
      <c r="KF317" s="31"/>
      <c r="KG317" s="31"/>
      <c r="KH317" s="31"/>
      <c r="KI317" s="31"/>
      <c r="KJ317" s="31"/>
      <c r="KK317" s="31"/>
      <c r="KL317" s="31"/>
      <c r="KM317" s="31"/>
      <c r="KN317" s="31"/>
      <c r="KO317" s="31"/>
      <c r="KP317" s="31"/>
      <c r="KQ317" s="31"/>
      <c r="KR317" s="31"/>
      <c r="KS317" s="31"/>
      <c r="KT317" s="31"/>
      <c r="KU317" s="31"/>
      <c r="KV317" s="31"/>
      <c r="KW317" s="31"/>
      <c r="KX317" s="31"/>
      <c r="KY317" s="31"/>
      <c r="KZ317" s="31"/>
      <c r="LA317" s="31"/>
      <c r="LB317" s="31"/>
      <c r="LC317" s="31"/>
      <c r="LD317" s="31"/>
      <c r="LE317" s="31"/>
      <c r="LF317" s="31"/>
      <c r="LG317" s="31"/>
      <c r="LH317" s="31"/>
      <c r="LI317" s="31"/>
      <c r="LJ317" s="31"/>
      <c r="LK317" s="31"/>
      <c r="LL317" s="31"/>
      <c r="LM317" s="31"/>
      <c r="LN317" s="31"/>
      <c r="LO317" s="31"/>
      <c r="LP317" s="31"/>
      <c r="LQ317" s="31"/>
      <c r="LR317" s="31"/>
      <c r="LS317" s="31"/>
      <c r="LT317" s="31"/>
      <c r="LU317" s="31"/>
      <c r="LV317" s="31"/>
      <c r="LW317" s="31">
        <v>1.4965277777777779E-2</v>
      </c>
      <c r="LX317" s="31"/>
      <c r="LY317" s="31"/>
      <c r="LZ317" s="31"/>
      <c r="MA317" s="31"/>
      <c r="MB317" s="31"/>
      <c r="MC317" s="31"/>
      <c r="MD317" s="31"/>
      <c r="ME317" s="31"/>
      <c r="MF317" s="31"/>
      <c r="MG317" s="31"/>
      <c r="MH317" s="31"/>
      <c r="MI317" s="31"/>
      <c r="MJ317" s="31"/>
      <c r="MK317" s="31"/>
      <c r="ML317" s="31"/>
      <c r="MM317" s="31"/>
      <c r="MN317" s="31"/>
      <c r="MO317" s="31"/>
      <c r="MP317" s="31"/>
      <c r="MQ317" s="31"/>
      <c r="MR317" s="31"/>
      <c r="MS317" s="31"/>
      <c r="MT317" s="31"/>
      <c r="MU317" s="31"/>
      <c r="MV317" s="31"/>
      <c r="MW317" s="31"/>
      <c r="MX317" s="31"/>
      <c r="MY317" s="31"/>
      <c r="MZ317" s="31"/>
      <c r="NA317" s="31"/>
      <c r="NB317" s="31"/>
      <c r="NC317" s="31"/>
      <c r="ND317" s="31"/>
      <c r="NE317" s="31"/>
      <c r="NF317" s="31"/>
      <c r="NG317" s="31"/>
      <c r="NH317" s="31"/>
      <c r="NI317" s="31"/>
      <c r="NJ317" s="31"/>
      <c r="NK317" s="31"/>
      <c r="NL317" s="31"/>
      <c r="NM317" s="31"/>
      <c r="NN317" s="31"/>
      <c r="NO317" s="31"/>
      <c r="NP317" s="31"/>
      <c r="NQ317" s="31"/>
      <c r="NR317" s="31"/>
      <c r="NS317" s="31"/>
      <c r="NT317" s="31"/>
      <c r="NU317" s="31"/>
      <c r="NV317" s="31"/>
      <c r="NW317" s="31"/>
      <c r="NX317" s="31"/>
      <c r="NY317" s="31"/>
      <c r="NZ317" s="31"/>
      <c r="OA317" s="31"/>
      <c r="OB317" s="31"/>
      <c r="OC317" s="31"/>
      <c r="OD317" s="31"/>
      <c r="OE317" s="31"/>
      <c r="OF317" s="31"/>
      <c r="OG317" s="31"/>
      <c r="OH317" s="31"/>
      <c r="OI317" s="31"/>
      <c r="OJ317" s="31"/>
      <c r="OK317" s="31"/>
      <c r="OL317" s="31"/>
      <c r="OM317" s="31"/>
      <c r="ON317" s="31"/>
      <c r="OO317" s="31"/>
      <c r="OP317" s="31"/>
      <c r="OQ317" s="31"/>
      <c r="OR317" s="31"/>
      <c r="OS317" s="31"/>
      <c r="OT317" s="31"/>
      <c r="OU317" s="31"/>
      <c r="OV317" s="31"/>
      <c r="OW317" s="31"/>
      <c r="OX317" s="31"/>
      <c r="OY317" s="31"/>
      <c r="OZ317" s="31"/>
      <c r="PA317" s="31"/>
      <c r="PB317" s="31"/>
      <c r="PC317" s="31"/>
      <c r="PD317" s="31"/>
      <c r="PE317" s="31"/>
      <c r="PF317" s="31"/>
      <c r="PG317" s="31"/>
      <c r="PH317" s="31"/>
      <c r="PI317" s="31"/>
      <c r="PJ317" s="31"/>
      <c r="PK317" s="31"/>
      <c r="PL317" s="31"/>
      <c r="PM317" s="31"/>
      <c r="PN317" s="31"/>
      <c r="PO317" s="31"/>
      <c r="PP317" s="31"/>
      <c r="PQ317" s="31"/>
      <c r="PR317" s="31"/>
      <c r="PS317" s="31"/>
      <c r="PT317" s="31"/>
      <c r="PU317" s="31"/>
      <c r="PV317" s="31"/>
      <c r="PW317" s="31"/>
      <c r="PX317" s="31"/>
      <c r="PY317" s="31"/>
      <c r="PZ317" s="31"/>
      <c r="QA317" s="31"/>
      <c r="QB317" s="31"/>
      <c r="QC317" s="31"/>
      <c r="QD317" s="31"/>
      <c r="QE317" s="31"/>
      <c r="QF317" s="31"/>
      <c r="QG317" s="31"/>
      <c r="QH317" s="31"/>
      <c r="QI317" s="31"/>
      <c r="QJ317" s="31"/>
      <c r="QK317" s="31"/>
      <c r="QL317" s="31"/>
      <c r="QM317" s="31"/>
      <c r="QN317" s="31"/>
      <c r="QO317" s="31"/>
      <c r="QP317" s="31"/>
      <c r="QQ317" s="31"/>
      <c r="QR317" s="31"/>
      <c r="QS317" s="31"/>
      <c r="QT317" s="31"/>
      <c r="QU317" s="31"/>
      <c r="QV317" s="31"/>
      <c r="QW317" s="31"/>
      <c r="QX317" s="31"/>
      <c r="QY317" s="31"/>
    </row>
    <row r="318" spans="1:467" x14ac:dyDescent="0.2">
      <c r="A318" s="40" t="s">
        <v>288</v>
      </c>
      <c r="B318" s="101"/>
      <c r="C318" s="101"/>
      <c r="D318" s="101"/>
      <c r="E318" s="49" t="s">
        <v>2</v>
      </c>
      <c r="F318" s="50" t="str">
        <f t="shared" si="237"/>
        <v xml:space="preserve"> </v>
      </c>
      <c r="G318" s="50" t="str">
        <f t="shared" si="236"/>
        <v xml:space="preserve"> </v>
      </c>
      <c r="H318" s="50" t="str">
        <f t="shared" si="238"/>
        <v xml:space="preserve"> </v>
      </c>
      <c r="I318" s="50" t="str">
        <f t="shared" si="239"/>
        <v xml:space="preserve"> </v>
      </c>
      <c r="J318" s="50" t="str">
        <f t="shared" si="240"/>
        <v xml:space="preserve"> </v>
      </c>
      <c r="K318" s="50" t="str">
        <f t="shared" si="241"/>
        <v xml:space="preserve"> </v>
      </c>
      <c r="L318" s="50" t="str">
        <f t="shared" si="242"/>
        <v xml:space="preserve"> </v>
      </c>
      <c r="M318" s="50" t="str">
        <f t="shared" si="243"/>
        <v xml:space="preserve"> </v>
      </c>
      <c r="N318" s="50" t="str">
        <f t="shared" si="244"/>
        <v xml:space="preserve"> </v>
      </c>
      <c r="O318" s="50" t="str">
        <f t="shared" si="245"/>
        <v xml:space="preserve"> </v>
      </c>
      <c r="P318" s="50" t="str">
        <f t="shared" si="246"/>
        <v xml:space="preserve"> </v>
      </c>
      <c r="Q318" s="50" t="str">
        <f t="shared" si="247"/>
        <v xml:space="preserve"> </v>
      </c>
      <c r="R318" s="50" t="str">
        <f t="shared" si="248"/>
        <v xml:space="preserve"> </v>
      </c>
      <c r="S318" s="50" t="str">
        <f t="shared" si="249"/>
        <v xml:space="preserve"> </v>
      </c>
      <c r="T318" s="50">
        <f t="shared" si="250"/>
        <v>1.6585648148148148E-2</v>
      </c>
      <c r="U318" s="50" t="str">
        <f t="shared" si="251"/>
        <v xml:space="preserve"> </v>
      </c>
      <c r="V318" s="50" t="str">
        <f t="shared" si="252"/>
        <v xml:space="preserve"> </v>
      </c>
      <c r="W318" s="50" t="str">
        <f t="shared" si="234"/>
        <v xml:space="preserve"> </v>
      </c>
      <c r="X318" s="92">
        <f t="shared" si="213"/>
        <v>1.6585648148148148E-2</v>
      </c>
      <c r="Y318" s="81">
        <f t="shared" si="235"/>
        <v>1</v>
      </c>
      <c r="Z318" s="98">
        <f t="shared" si="253"/>
        <v>28</v>
      </c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  <c r="IQ318" s="31"/>
      <c r="IR318" s="31"/>
      <c r="IS318" s="31"/>
      <c r="IT318" s="31"/>
      <c r="IU318" s="31"/>
      <c r="IV318" s="31"/>
      <c r="IW318" s="31"/>
      <c r="IX318" s="31"/>
      <c r="IY318" s="31"/>
      <c r="IZ318" s="31"/>
      <c r="JA318" s="31"/>
      <c r="JB318" s="31"/>
      <c r="JC318" s="31"/>
      <c r="JD318" s="31"/>
      <c r="JE318" s="31"/>
      <c r="JF318" s="31"/>
      <c r="JG318" s="31"/>
      <c r="JH318" s="31"/>
      <c r="JI318" s="31"/>
      <c r="JJ318" s="31"/>
      <c r="JK318" s="31"/>
      <c r="JL318" s="31"/>
      <c r="JM318" s="31"/>
      <c r="JN318" s="31"/>
      <c r="JO318" s="31"/>
      <c r="JP318" s="31"/>
      <c r="JQ318" s="31"/>
      <c r="JR318" s="31"/>
      <c r="JS318" s="31"/>
      <c r="JT318" s="31"/>
      <c r="JU318" s="31"/>
      <c r="JV318" s="31"/>
      <c r="JW318" s="31"/>
      <c r="JX318" s="31"/>
      <c r="JY318" s="31"/>
      <c r="JZ318" s="31"/>
      <c r="KA318" s="31"/>
      <c r="KB318" s="31"/>
      <c r="KC318" s="31"/>
      <c r="KD318" s="31"/>
      <c r="KE318" s="31"/>
      <c r="KF318" s="31"/>
      <c r="KG318" s="31"/>
      <c r="KH318" s="31"/>
      <c r="KI318" s="31"/>
      <c r="KJ318" s="31"/>
      <c r="KK318" s="31"/>
      <c r="KL318" s="31"/>
      <c r="KM318" s="31"/>
      <c r="KN318" s="31"/>
      <c r="KO318" s="31"/>
      <c r="KP318" s="31"/>
      <c r="KQ318" s="31"/>
      <c r="KR318" s="31"/>
      <c r="KS318" s="31"/>
      <c r="KT318" s="31"/>
      <c r="KU318" s="31"/>
      <c r="KV318" s="31"/>
      <c r="KW318" s="31"/>
      <c r="KX318" s="31"/>
      <c r="KY318" s="31"/>
      <c r="KZ318" s="31"/>
      <c r="LA318" s="31"/>
      <c r="LB318" s="31"/>
      <c r="LC318" s="31"/>
      <c r="LD318" s="31"/>
      <c r="LE318" s="31"/>
      <c r="LF318" s="31"/>
      <c r="LG318" s="31"/>
      <c r="LH318" s="31"/>
      <c r="LI318" s="31"/>
      <c r="LJ318" s="31"/>
      <c r="LK318" s="31"/>
      <c r="LL318" s="31"/>
      <c r="LM318" s="31"/>
      <c r="LN318" s="31"/>
      <c r="LO318" s="31"/>
      <c r="LP318" s="31"/>
      <c r="LQ318" s="31"/>
      <c r="LR318" s="31"/>
      <c r="LS318" s="31"/>
      <c r="LT318" s="31"/>
      <c r="LU318" s="31"/>
      <c r="LV318" s="31"/>
      <c r="LW318" s="31"/>
      <c r="LX318" s="31"/>
      <c r="LY318" s="31"/>
      <c r="LZ318" s="31"/>
      <c r="MA318" s="31"/>
      <c r="MB318" s="31"/>
      <c r="MC318" s="31"/>
      <c r="MD318" s="31"/>
      <c r="ME318" s="31"/>
      <c r="MF318" s="31"/>
      <c r="MG318" s="31"/>
      <c r="MH318" s="31"/>
      <c r="MI318" s="31"/>
      <c r="MJ318" s="31"/>
      <c r="MK318" s="31"/>
      <c r="ML318" s="31"/>
      <c r="MM318" s="31"/>
      <c r="MN318" s="31"/>
      <c r="MO318" s="31"/>
      <c r="MP318" s="31"/>
      <c r="MQ318" s="31"/>
      <c r="MR318" s="31"/>
      <c r="MS318" s="31"/>
      <c r="MT318" s="31"/>
      <c r="MU318" s="31"/>
      <c r="MV318" s="31"/>
      <c r="MW318" s="31"/>
      <c r="MX318" s="31"/>
      <c r="MY318" s="31"/>
      <c r="MZ318" s="31"/>
      <c r="NA318" s="31"/>
      <c r="NB318" s="31"/>
      <c r="NC318" s="31"/>
      <c r="ND318" s="31"/>
      <c r="NE318" s="31"/>
      <c r="NF318" s="31"/>
      <c r="NG318" s="31"/>
      <c r="NH318" s="31"/>
      <c r="NI318" s="31"/>
      <c r="NJ318" s="31">
        <v>1.6585648148148148E-2</v>
      </c>
      <c r="NK318" s="31"/>
      <c r="NL318" s="31"/>
      <c r="NM318" s="31"/>
      <c r="NN318" s="31"/>
      <c r="NO318" s="31"/>
      <c r="NP318" s="31"/>
      <c r="NQ318" s="31"/>
      <c r="NR318" s="31"/>
      <c r="NS318" s="31"/>
      <c r="NT318" s="31"/>
      <c r="NU318" s="31"/>
      <c r="NV318" s="31"/>
      <c r="NW318" s="31"/>
      <c r="NX318" s="31"/>
      <c r="NY318" s="31"/>
      <c r="NZ318" s="31"/>
      <c r="OA318" s="31"/>
      <c r="OB318" s="31"/>
      <c r="OC318" s="31"/>
      <c r="OD318" s="31"/>
      <c r="OE318" s="31"/>
      <c r="OF318" s="31"/>
      <c r="OG318" s="31"/>
      <c r="OH318" s="31"/>
      <c r="OI318" s="31"/>
      <c r="OJ318" s="31"/>
      <c r="OK318" s="31"/>
      <c r="OL318" s="31"/>
      <c r="OM318" s="31"/>
      <c r="ON318" s="31"/>
      <c r="OO318" s="31"/>
      <c r="OP318" s="31"/>
      <c r="OQ318" s="31"/>
      <c r="OR318" s="31"/>
      <c r="OS318" s="31"/>
      <c r="OT318" s="31"/>
      <c r="OU318" s="31"/>
      <c r="OV318" s="31"/>
      <c r="OW318" s="31"/>
      <c r="OX318" s="31"/>
      <c r="OY318" s="31"/>
      <c r="OZ318" s="31"/>
      <c r="PA318" s="31"/>
      <c r="PB318" s="31"/>
      <c r="PC318" s="31"/>
      <c r="PD318" s="31"/>
      <c r="PE318" s="31"/>
      <c r="PF318" s="31"/>
      <c r="PG318" s="31"/>
      <c r="PH318" s="31"/>
      <c r="PI318" s="31"/>
      <c r="PJ318" s="31"/>
      <c r="PK318" s="31"/>
      <c r="PL318" s="31"/>
      <c r="PM318" s="31"/>
      <c r="PN318" s="31"/>
      <c r="PO318" s="31"/>
      <c r="PP318" s="31"/>
      <c r="PQ318" s="31"/>
      <c r="PR318" s="31"/>
      <c r="PS318" s="31"/>
      <c r="PT318" s="31"/>
      <c r="PU318" s="31"/>
      <c r="PV318" s="31"/>
      <c r="PW318" s="31"/>
      <c r="PX318" s="31"/>
      <c r="PY318" s="31"/>
      <c r="PZ318" s="31"/>
      <c r="QA318" s="31"/>
      <c r="QB318" s="31"/>
      <c r="QC318" s="31"/>
      <c r="QD318" s="31"/>
      <c r="QE318" s="31"/>
      <c r="QF318" s="31"/>
      <c r="QG318" s="31"/>
      <c r="QH318" s="31"/>
      <c r="QI318" s="31"/>
      <c r="QJ318" s="31"/>
      <c r="QK318" s="31"/>
      <c r="QL318" s="31"/>
      <c r="QM318" s="31"/>
      <c r="QN318" s="31"/>
      <c r="QO318" s="31"/>
      <c r="QP318" s="31"/>
      <c r="QQ318" s="31"/>
      <c r="QR318" s="31"/>
      <c r="QS318" s="31"/>
      <c r="QT318" s="31"/>
      <c r="QU318" s="31"/>
      <c r="QV318" s="31"/>
      <c r="QW318" s="31"/>
      <c r="QX318" s="31"/>
      <c r="QY318" s="31"/>
    </row>
    <row r="319" spans="1:467" x14ac:dyDescent="0.2">
      <c r="A319" s="40" t="s">
        <v>21</v>
      </c>
      <c r="B319" s="101"/>
      <c r="C319" s="101"/>
      <c r="D319" s="101"/>
      <c r="E319" s="49" t="s">
        <v>2</v>
      </c>
      <c r="F319" s="50" t="str">
        <f t="shared" si="237"/>
        <v xml:space="preserve"> </v>
      </c>
      <c r="G319" s="50">
        <f t="shared" si="236"/>
        <v>1.8379629629629628E-2</v>
      </c>
      <c r="H319" s="50">
        <f t="shared" si="238"/>
        <v>1.7707368827160497E-2</v>
      </c>
      <c r="I319" s="50">
        <f t="shared" si="239"/>
        <v>1.7222222222222222E-2</v>
      </c>
      <c r="J319" s="50" t="str">
        <f t="shared" si="240"/>
        <v xml:space="preserve"> </v>
      </c>
      <c r="K319" s="50" t="str">
        <f t="shared" si="241"/>
        <v xml:space="preserve"> </v>
      </c>
      <c r="L319" s="50" t="str">
        <f t="shared" si="242"/>
        <v xml:space="preserve"> </v>
      </c>
      <c r="M319" s="50" t="str">
        <f t="shared" si="243"/>
        <v xml:space="preserve"> </v>
      </c>
      <c r="N319" s="50">
        <f t="shared" si="244"/>
        <v>1.7280092592592593E-2</v>
      </c>
      <c r="O319" s="50">
        <f t="shared" si="245"/>
        <v>1.8842592592592591E-2</v>
      </c>
      <c r="P319" s="50" t="str">
        <f t="shared" si="246"/>
        <v xml:space="preserve"> </v>
      </c>
      <c r="Q319" s="50">
        <f t="shared" si="247"/>
        <v>1.8396990740740742E-2</v>
      </c>
      <c r="R319" s="50">
        <f t="shared" si="248"/>
        <v>1.7824074074074076E-2</v>
      </c>
      <c r="S319" s="50">
        <f t="shared" si="249"/>
        <v>1.8483796296296297E-2</v>
      </c>
      <c r="T319" s="50">
        <f t="shared" si="250"/>
        <v>1.8838734567901236E-2</v>
      </c>
      <c r="U319" s="50" t="str">
        <f t="shared" si="251"/>
        <v xml:space="preserve"> </v>
      </c>
      <c r="V319" s="50" t="str">
        <f t="shared" si="252"/>
        <v xml:space="preserve"> </v>
      </c>
      <c r="W319" s="50" t="str">
        <f t="shared" si="234"/>
        <v xml:space="preserve"> </v>
      </c>
      <c r="X319" s="92">
        <f t="shared" si="213"/>
        <v>1.7152777777777777E-2</v>
      </c>
      <c r="Y319" s="81">
        <f t="shared" si="235"/>
        <v>25</v>
      </c>
      <c r="Z319" s="98">
        <f t="shared" si="253"/>
        <v>172</v>
      </c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>
        <v>1.8148148148148146E-2</v>
      </c>
      <c r="AN319" s="31"/>
      <c r="AO319" s="31"/>
      <c r="AP319" s="31"/>
      <c r="AQ319" s="31"/>
      <c r="AR319" s="31" t="s">
        <v>35</v>
      </c>
      <c r="AS319" s="31">
        <v>1.861111111111111E-2</v>
      </c>
      <c r="AT319" s="31"/>
      <c r="AU319" s="31"/>
      <c r="AV319" s="31"/>
      <c r="AW319" s="31"/>
      <c r="AX319" s="31"/>
      <c r="AY319" s="31"/>
      <c r="AZ319" s="31"/>
      <c r="BA319" s="31">
        <v>1.818287037037037E-2</v>
      </c>
      <c r="BB319" s="31">
        <v>1.7939814814814815E-2</v>
      </c>
      <c r="BC319" s="31"/>
      <c r="BD319" s="31"/>
      <c r="BE319" s="31"/>
      <c r="BF319" s="31">
        <v>1.7789351851851851E-2</v>
      </c>
      <c r="BG319" s="31">
        <v>1.7916666666666668E-2</v>
      </c>
      <c r="BH319" s="31">
        <v>1.7546296296296296E-2</v>
      </c>
      <c r="BI319" s="31">
        <v>1.7708333333333333E-2</v>
      </c>
      <c r="BJ319" s="31">
        <v>1.8032407407407407E-2</v>
      </c>
      <c r="BK319" s="31"/>
      <c r="BL319" s="31"/>
      <c r="BM319" s="31"/>
      <c r="BN319" s="31"/>
      <c r="BO319" s="31"/>
      <c r="BP319" s="31"/>
      <c r="BQ319" s="31"/>
      <c r="BR319" s="31">
        <v>1.7546296296296296E-2</v>
      </c>
      <c r="BS319" s="31">
        <v>1.7650462962962962E-2</v>
      </c>
      <c r="BT319" s="31">
        <v>1.7685185185185182E-2</v>
      </c>
      <c r="BU319" s="31">
        <v>1.7152777777777777E-2</v>
      </c>
      <c r="BV319" s="31"/>
      <c r="BW319" s="31">
        <v>1.7337962962962961E-2</v>
      </c>
      <c r="BX319" s="31"/>
      <c r="BY319" s="31"/>
      <c r="BZ319" s="31"/>
      <c r="CA319" s="31"/>
      <c r="CB319" s="31"/>
      <c r="CC319" s="31"/>
      <c r="CD319" s="31"/>
      <c r="CE319" s="31">
        <v>1.7222222222222222E-2</v>
      </c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>
        <v>1.7280092592592593E-2</v>
      </c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>
        <v>1.8842592592592591E-2</v>
      </c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  <c r="IQ319" s="31"/>
      <c r="IR319" s="31"/>
      <c r="IS319" s="31"/>
      <c r="IT319" s="31"/>
      <c r="IU319" s="31"/>
      <c r="IV319" s="31"/>
      <c r="IW319" s="31"/>
      <c r="IX319" s="31"/>
      <c r="IY319" s="31"/>
      <c r="IZ319" s="31"/>
      <c r="JA319" s="31"/>
      <c r="JB319" s="31"/>
      <c r="JC319" s="31"/>
      <c r="JD319" s="31"/>
      <c r="JE319" s="31"/>
      <c r="JF319" s="31"/>
      <c r="JG319" s="31"/>
      <c r="JH319" s="31"/>
      <c r="JI319" s="31"/>
      <c r="JJ319" s="31"/>
      <c r="JK319" s="31"/>
      <c r="JL319" s="31"/>
      <c r="JM319" s="31"/>
      <c r="JN319" s="31"/>
      <c r="JO319" s="31"/>
      <c r="JP319" s="31"/>
      <c r="JQ319" s="31"/>
      <c r="JR319" s="31">
        <v>1.8796296296296297E-2</v>
      </c>
      <c r="JS319" s="31"/>
      <c r="JT319" s="31"/>
      <c r="JU319" s="31"/>
      <c r="JV319" s="31">
        <v>1.7997685185185186E-2</v>
      </c>
      <c r="JW319" s="31"/>
      <c r="JX319" s="31"/>
      <c r="JY319" s="31"/>
      <c r="JZ319" s="31"/>
      <c r="KA319" s="31"/>
      <c r="KB319" s="31"/>
      <c r="KC319" s="31"/>
      <c r="KD319" s="31"/>
      <c r="KE319" s="31"/>
      <c r="KF319" s="31"/>
      <c r="KG319" s="31"/>
      <c r="KH319" s="31"/>
      <c r="KI319" s="31"/>
      <c r="KJ319" s="31"/>
      <c r="KK319" s="31"/>
      <c r="KL319" s="31"/>
      <c r="KM319" s="31"/>
      <c r="KN319" s="31"/>
      <c r="KO319" s="31"/>
      <c r="KP319" s="31"/>
      <c r="KQ319" s="31"/>
      <c r="KR319" s="31"/>
      <c r="KS319" s="31">
        <v>1.7824074074074076E-2</v>
      </c>
      <c r="KT319" s="31"/>
      <c r="KU319" s="31"/>
      <c r="KV319" s="31"/>
      <c r="KW319" s="31"/>
      <c r="KX319" s="31"/>
      <c r="KY319" s="31"/>
      <c r="KZ319" s="31"/>
      <c r="LA319" s="31"/>
      <c r="LB319" s="31"/>
      <c r="LC319" s="31"/>
      <c r="LD319" s="31"/>
      <c r="LE319" s="31"/>
      <c r="LF319" s="31"/>
      <c r="LG319" s="31"/>
      <c r="LH319" s="31"/>
      <c r="LI319" s="31"/>
      <c r="LJ319" s="31"/>
      <c r="LK319" s="31"/>
      <c r="LL319" s="31"/>
      <c r="LM319" s="31"/>
      <c r="LN319" s="31"/>
      <c r="LO319" s="31"/>
      <c r="LP319" s="31"/>
      <c r="LQ319" s="31"/>
      <c r="LR319" s="31"/>
      <c r="LS319" s="31"/>
      <c r="LT319" s="31"/>
      <c r="LU319" s="31"/>
      <c r="LV319" s="31"/>
      <c r="LW319" s="31"/>
      <c r="LX319" s="31"/>
      <c r="LY319" s="31"/>
      <c r="LZ319" s="31"/>
      <c r="MA319" s="31"/>
      <c r="MB319" s="31"/>
      <c r="MC319" s="31"/>
      <c r="MD319" s="31"/>
      <c r="ME319" s="31"/>
      <c r="MF319" s="31"/>
      <c r="MG319" s="31">
        <v>1.8483796296296297E-2</v>
      </c>
      <c r="MH319" s="31"/>
      <c r="MI319" s="31"/>
      <c r="MJ319" s="31"/>
      <c r="MK319" s="31"/>
      <c r="ML319" s="31"/>
      <c r="MM319" s="31"/>
      <c r="MN319" s="31"/>
      <c r="MO319" s="31"/>
      <c r="MP319" s="31"/>
      <c r="MQ319" s="31"/>
      <c r="MR319" s="31"/>
      <c r="MS319" s="31"/>
      <c r="MT319" s="31"/>
      <c r="MU319" s="31"/>
      <c r="MV319" s="31"/>
      <c r="MW319" s="31">
        <v>1.8425925925925925E-2</v>
      </c>
      <c r="MX319" s="31"/>
      <c r="MY319" s="31"/>
      <c r="MZ319" s="31">
        <v>1.9502314814814816E-2</v>
      </c>
      <c r="NA319" s="31"/>
      <c r="NB319" s="31"/>
      <c r="NC319" s="31">
        <v>1.8587962962962962E-2</v>
      </c>
      <c r="ND319" s="31"/>
      <c r="NE319" s="31"/>
      <c r="NF319" s="31"/>
      <c r="NG319" s="31"/>
      <c r="NH319" s="31"/>
      <c r="NI319" s="31"/>
      <c r="NJ319" s="31"/>
      <c r="NK319" s="31"/>
      <c r="NL319" s="31"/>
      <c r="NM319" s="31"/>
      <c r="NN319" s="31"/>
      <c r="NO319" s="31"/>
      <c r="NP319" s="31"/>
      <c r="NQ319" s="31"/>
      <c r="NR319" s="31"/>
      <c r="NS319" s="31"/>
      <c r="NT319" s="31"/>
      <c r="NU319" s="31"/>
      <c r="NV319" s="31"/>
      <c r="NW319" s="31"/>
      <c r="NX319" s="31"/>
      <c r="NY319" s="31"/>
      <c r="NZ319" s="31"/>
      <c r="OA319" s="31"/>
      <c r="OB319" s="31"/>
      <c r="OC319" s="31"/>
      <c r="OD319" s="31"/>
      <c r="OE319" s="31"/>
      <c r="OF319" s="31"/>
      <c r="OG319" s="31"/>
      <c r="OH319" s="31"/>
      <c r="OI319" s="31"/>
      <c r="OJ319" s="31"/>
      <c r="OK319" s="31"/>
      <c r="OL319" s="31"/>
      <c r="OM319" s="31"/>
      <c r="ON319" s="31"/>
      <c r="OO319" s="31"/>
      <c r="OP319" s="31"/>
      <c r="OQ319" s="31"/>
      <c r="OR319" s="31"/>
      <c r="OS319" s="31"/>
      <c r="OT319" s="31"/>
      <c r="OU319" s="31"/>
      <c r="OV319" s="31"/>
      <c r="OW319" s="31"/>
      <c r="OX319" s="31"/>
      <c r="OY319" s="31"/>
      <c r="OZ319" s="31"/>
      <c r="PA319" s="31"/>
      <c r="PB319" s="31"/>
      <c r="PC319" s="31"/>
      <c r="PD319" s="31"/>
      <c r="PE319" s="31"/>
      <c r="PF319" s="31"/>
      <c r="PG319" s="31"/>
      <c r="PH319" s="31"/>
      <c r="PI319" s="31"/>
      <c r="PJ319" s="31"/>
      <c r="PK319" s="31"/>
      <c r="PL319" s="31"/>
      <c r="PM319" s="31"/>
      <c r="PN319" s="31"/>
      <c r="PO319" s="31"/>
      <c r="PP319" s="31"/>
      <c r="PQ319" s="31"/>
      <c r="PR319" s="31"/>
      <c r="PS319" s="31"/>
      <c r="PT319" s="31"/>
      <c r="PU319" s="31"/>
      <c r="PV319" s="31"/>
      <c r="PW319" s="31"/>
      <c r="PX319" s="31"/>
      <c r="PY319" s="31"/>
      <c r="PZ319" s="31"/>
      <c r="QA319" s="31"/>
      <c r="QB319" s="31"/>
      <c r="QC319" s="31"/>
      <c r="QD319" s="31"/>
      <c r="QE319" s="31"/>
      <c r="QF319" s="31"/>
      <c r="QG319" s="31"/>
      <c r="QH319" s="31"/>
      <c r="QI319" s="31"/>
      <c r="QJ319" s="31"/>
      <c r="QK319" s="31"/>
      <c r="QL319" s="31"/>
      <c r="QM319" s="31"/>
      <c r="QN319" s="31"/>
      <c r="QO319" s="31"/>
      <c r="QP319" s="31"/>
      <c r="QQ319" s="31"/>
      <c r="QR319" s="31"/>
      <c r="QS319" s="31"/>
      <c r="QT319" s="31"/>
      <c r="QU319" s="31"/>
      <c r="QV319" s="31"/>
      <c r="QW319" s="31"/>
      <c r="QX319" s="31"/>
      <c r="QY319" s="31"/>
    </row>
    <row r="320" spans="1:467" x14ac:dyDescent="0.2">
      <c r="A320" s="40" t="s">
        <v>264</v>
      </c>
      <c r="B320" s="101"/>
      <c r="C320" s="101"/>
      <c r="D320" s="101"/>
      <c r="E320" s="49" t="s">
        <v>2</v>
      </c>
      <c r="F320" s="50" t="str">
        <f t="shared" si="237"/>
        <v xml:space="preserve"> </v>
      </c>
      <c r="G320" s="50" t="str">
        <f t="shared" si="236"/>
        <v xml:space="preserve"> </v>
      </c>
      <c r="H320" s="50" t="str">
        <f t="shared" si="238"/>
        <v xml:space="preserve"> </v>
      </c>
      <c r="I320" s="50" t="str">
        <f t="shared" si="239"/>
        <v xml:space="preserve"> </v>
      </c>
      <c r="J320" s="50" t="str">
        <f t="shared" si="240"/>
        <v xml:space="preserve"> </v>
      </c>
      <c r="K320" s="50" t="str">
        <f t="shared" si="241"/>
        <v xml:space="preserve"> </v>
      </c>
      <c r="L320" s="50" t="str">
        <f t="shared" si="242"/>
        <v xml:space="preserve"> </v>
      </c>
      <c r="M320" s="50" t="str">
        <f t="shared" si="243"/>
        <v xml:space="preserve"> </v>
      </c>
      <c r="N320" s="50" t="str">
        <f t="shared" si="244"/>
        <v xml:space="preserve"> </v>
      </c>
      <c r="O320" s="50" t="str">
        <f t="shared" si="245"/>
        <v xml:space="preserve"> </v>
      </c>
      <c r="P320" s="50">
        <f t="shared" si="246"/>
        <v>1.7534722222222222E-2</v>
      </c>
      <c r="Q320" s="50">
        <f t="shared" si="247"/>
        <v>1.759259259259259E-2</v>
      </c>
      <c r="R320" s="50">
        <f t="shared" si="248"/>
        <v>1.728587962962963E-2</v>
      </c>
      <c r="S320" s="50" t="str">
        <f t="shared" si="249"/>
        <v xml:space="preserve"> </v>
      </c>
      <c r="T320" s="50" t="str">
        <f t="shared" si="250"/>
        <v xml:space="preserve"> </v>
      </c>
      <c r="U320" s="50" t="str">
        <f t="shared" si="251"/>
        <v xml:space="preserve"> </v>
      </c>
      <c r="V320" s="50" t="str">
        <f t="shared" si="252"/>
        <v xml:space="preserve"> </v>
      </c>
      <c r="W320" s="50" t="str">
        <f t="shared" si="234"/>
        <v xml:space="preserve"> </v>
      </c>
      <c r="X320" s="92">
        <f t="shared" si="213"/>
        <v>1.7152777777777777E-2</v>
      </c>
      <c r="Y320" s="81">
        <f t="shared" si="235"/>
        <v>6</v>
      </c>
      <c r="Z320" s="98">
        <f t="shared" si="253"/>
        <v>8</v>
      </c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  <c r="IQ320" s="31"/>
      <c r="IR320" s="31"/>
      <c r="IS320" s="31"/>
      <c r="IT320" s="31"/>
      <c r="IU320" s="31"/>
      <c r="IV320" s="31"/>
      <c r="IW320" s="31"/>
      <c r="IX320" s="31"/>
      <c r="IY320" s="31"/>
      <c r="IZ320" s="31">
        <v>1.7638888888888888E-2</v>
      </c>
      <c r="JA320" s="31"/>
      <c r="JB320" s="31"/>
      <c r="JC320" s="31">
        <v>1.7430555555555557E-2</v>
      </c>
      <c r="JD320" s="31"/>
      <c r="JE320" s="31"/>
      <c r="JF320" s="31"/>
      <c r="JG320" s="31"/>
      <c r="JH320" s="31"/>
      <c r="JI320" s="31"/>
      <c r="JJ320" s="31"/>
      <c r="JK320" s="31"/>
      <c r="JL320" s="31"/>
      <c r="JM320" s="31"/>
      <c r="JN320" s="31"/>
      <c r="JO320" s="31"/>
      <c r="JP320" s="31"/>
      <c r="JQ320" s="31"/>
      <c r="JR320" s="31"/>
      <c r="JS320" s="31"/>
      <c r="JT320" s="31"/>
      <c r="JU320" s="31"/>
      <c r="JV320" s="31"/>
      <c r="JW320" s="31"/>
      <c r="JX320" s="31"/>
      <c r="JY320" s="31"/>
      <c r="JZ320" s="31">
        <v>1.7650462962962962E-2</v>
      </c>
      <c r="KA320" s="31">
        <v>1.7534722222222222E-2</v>
      </c>
      <c r="KB320" s="31"/>
      <c r="KC320" s="31"/>
      <c r="KD320" s="31"/>
      <c r="KE320" s="31"/>
      <c r="KF320" s="31"/>
      <c r="KG320" s="31"/>
      <c r="KH320" s="31"/>
      <c r="KI320" s="31"/>
      <c r="KJ320" s="31"/>
      <c r="KK320" s="31"/>
      <c r="KL320" s="31"/>
      <c r="KM320" s="31"/>
      <c r="KN320" s="31"/>
      <c r="KO320" s="31"/>
      <c r="KP320" s="31"/>
      <c r="KQ320" s="31"/>
      <c r="KR320" s="31"/>
      <c r="KS320" s="31"/>
      <c r="KT320" s="31"/>
      <c r="KU320" s="31"/>
      <c r="KV320" s="31"/>
      <c r="KW320" s="31"/>
      <c r="KX320" s="31"/>
      <c r="KY320" s="31"/>
      <c r="KZ320" s="31"/>
      <c r="LA320" s="31">
        <v>1.741898148148148E-2</v>
      </c>
      <c r="LB320" s="31"/>
      <c r="LC320" s="31">
        <v>1.7152777777777777E-2</v>
      </c>
      <c r="LD320" s="31"/>
      <c r="LE320" s="31"/>
      <c r="LF320" s="31"/>
      <c r="LG320" s="31"/>
      <c r="LH320" s="31"/>
      <c r="LI320" s="31"/>
      <c r="LJ320" s="31"/>
      <c r="LK320" s="31"/>
      <c r="LL320" s="31"/>
      <c r="LM320" s="31"/>
      <c r="LN320" s="31"/>
      <c r="LO320" s="31"/>
      <c r="LP320" s="31"/>
      <c r="LQ320" s="31"/>
      <c r="LR320" s="31"/>
      <c r="LS320" s="31"/>
      <c r="LT320" s="31"/>
      <c r="LU320" s="31"/>
      <c r="LV320" s="31"/>
      <c r="LW320" s="31"/>
      <c r="LX320" s="31"/>
      <c r="LY320" s="31"/>
      <c r="LZ320" s="31"/>
      <c r="MA320" s="31"/>
      <c r="MB320" s="31"/>
      <c r="MC320" s="31"/>
      <c r="MD320" s="31"/>
      <c r="ME320" s="31"/>
      <c r="MF320" s="31"/>
      <c r="MG320" s="31"/>
      <c r="MH320" s="31"/>
      <c r="MI320" s="31"/>
      <c r="MJ320" s="31"/>
      <c r="MK320" s="31"/>
      <c r="ML320" s="31"/>
      <c r="MM320" s="31"/>
      <c r="MN320" s="31"/>
      <c r="MO320" s="31"/>
      <c r="MP320" s="31"/>
      <c r="MQ320" s="31"/>
      <c r="MR320" s="31"/>
      <c r="MS320" s="31"/>
      <c r="MT320" s="31"/>
      <c r="MU320" s="31"/>
      <c r="MV320" s="31"/>
      <c r="MW320" s="31"/>
      <c r="MX320" s="31"/>
      <c r="MY320" s="31"/>
      <c r="MZ320" s="31"/>
      <c r="NA320" s="31"/>
      <c r="NB320" s="31"/>
      <c r="NC320" s="31"/>
      <c r="ND320" s="31"/>
      <c r="NE320" s="31"/>
      <c r="NF320" s="31"/>
      <c r="NG320" s="31"/>
      <c r="NH320" s="31"/>
      <c r="NI320" s="31"/>
      <c r="NJ320" s="31"/>
      <c r="NK320" s="31"/>
      <c r="NL320" s="31"/>
      <c r="NM320" s="31"/>
      <c r="NN320" s="31"/>
      <c r="NO320" s="31"/>
      <c r="NP320" s="31"/>
      <c r="NQ320" s="31"/>
      <c r="NR320" s="31"/>
      <c r="NS320" s="31"/>
      <c r="NT320" s="31"/>
      <c r="NU320" s="31"/>
      <c r="NV320" s="31"/>
      <c r="NW320" s="31"/>
      <c r="NX320" s="31"/>
      <c r="NY320" s="31"/>
      <c r="NZ320" s="31"/>
      <c r="OA320" s="31"/>
      <c r="OB320" s="31"/>
      <c r="OC320" s="31"/>
      <c r="OD320" s="31"/>
      <c r="OE320" s="31"/>
      <c r="OF320" s="31"/>
      <c r="OG320" s="31"/>
      <c r="OH320" s="31"/>
      <c r="OI320" s="31"/>
      <c r="OJ320" s="31"/>
      <c r="OK320" s="31"/>
      <c r="OL320" s="31"/>
      <c r="OM320" s="31"/>
      <c r="ON320" s="31"/>
      <c r="OO320" s="31"/>
      <c r="OP320" s="31"/>
      <c r="OQ320" s="31"/>
      <c r="OR320" s="31"/>
      <c r="OS320" s="31"/>
      <c r="OT320" s="31"/>
      <c r="OU320" s="31"/>
      <c r="OV320" s="31"/>
      <c r="OW320" s="31"/>
      <c r="OX320" s="31"/>
      <c r="OY320" s="31"/>
      <c r="OZ320" s="31"/>
      <c r="PA320" s="31"/>
      <c r="PB320" s="31"/>
      <c r="PC320" s="31"/>
      <c r="PD320" s="31"/>
      <c r="PE320" s="31"/>
      <c r="PF320" s="31"/>
      <c r="PG320" s="31"/>
      <c r="PH320" s="31"/>
      <c r="PI320" s="31"/>
      <c r="PJ320" s="31"/>
      <c r="PK320" s="31"/>
      <c r="PL320" s="31"/>
      <c r="PM320" s="31"/>
      <c r="PN320" s="31"/>
      <c r="PO320" s="31"/>
      <c r="PP320" s="31"/>
      <c r="PQ320" s="31"/>
      <c r="PR320" s="31"/>
      <c r="PS320" s="31"/>
      <c r="PT320" s="31"/>
      <c r="PU320" s="31"/>
      <c r="PV320" s="31"/>
      <c r="PW320" s="31"/>
      <c r="PX320" s="31"/>
      <c r="PY320" s="31"/>
      <c r="PZ320" s="31"/>
      <c r="QA320" s="31"/>
      <c r="QB320" s="31"/>
      <c r="QC320" s="31"/>
      <c r="QD320" s="31"/>
      <c r="QE320" s="31"/>
      <c r="QF320" s="31"/>
      <c r="QG320" s="31"/>
      <c r="QH320" s="31"/>
      <c r="QI320" s="31"/>
      <c r="QJ320" s="31"/>
      <c r="QK320" s="31"/>
      <c r="QL320" s="31"/>
      <c r="QM320" s="31"/>
      <c r="QN320" s="31"/>
      <c r="QO320" s="31"/>
      <c r="QP320" s="31"/>
      <c r="QQ320" s="31"/>
      <c r="QR320" s="31"/>
      <c r="QS320" s="31"/>
      <c r="QT320" s="31"/>
      <c r="QU320" s="31"/>
      <c r="QV320" s="31"/>
      <c r="QW320" s="31"/>
      <c r="QX320" s="31"/>
      <c r="QY320" s="31"/>
    </row>
    <row r="321" spans="1:467" x14ac:dyDescent="0.2">
      <c r="A321" s="40" t="s">
        <v>256</v>
      </c>
      <c r="B321" s="101"/>
      <c r="C321" s="101"/>
      <c r="D321" s="101"/>
      <c r="E321" s="49" t="s">
        <v>2</v>
      </c>
      <c r="F321" s="50" t="str">
        <f t="shared" si="237"/>
        <v xml:space="preserve"> </v>
      </c>
      <c r="G321" s="50" t="str">
        <f t="shared" si="236"/>
        <v xml:space="preserve"> </v>
      </c>
      <c r="H321" s="50" t="str">
        <f t="shared" si="238"/>
        <v xml:space="preserve"> </v>
      </c>
      <c r="I321" s="50" t="str">
        <f t="shared" si="239"/>
        <v xml:space="preserve"> </v>
      </c>
      <c r="J321" s="50" t="str">
        <f t="shared" si="240"/>
        <v xml:space="preserve"> </v>
      </c>
      <c r="K321" s="50" t="str">
        <f t="shared" si="241"/>
        <v xml:space="preserve"> </v>
      </c>
      <c r="L321" s="50" t="str">
        <f t="shared" si="242"/>
        <v xml:space="preserve"> </v>
      </c>
      <c r="M321" s="50" t="str">
        <f t="shared" si="243"/>
        <v xml:space="preserve"> </v>
      </c>
      <c r="N321" s="50" t="str">
        <f t="shared" si="244"/>
        <v xml:space="preserve"> </v>
      </c>
      <c r="O321" s="50" t="str">
        <f t="shared" si="245"/>
        <v xml:space="preserve"> </v>
      </c>
      <c r="P321" s="50">
        <f t="shared" si="246"/>
        <v>2.2824074074074073E-2</v>
      </c>
      <c r="Q321" s="50">
        <f t="shared" si="247"/>
        <v>2.554976851851852E-2</v>
      </c>
      <c r="R321" s="50" t="str">
        <f t="shared" si="248"/>
        <v xml:space="preserve"> </v>
      </c>
      <c r="S321" s="50" t="str">
        <f t="shared" si="249"/>
        <v xml:space="preserve"> </v>
      </c>
      <c r="T321" s="50" t="str">
        <f t="shared" si="250"/>
        <v xml:space="preserve"> </v>
      </c>
      <c r="U321" s="50" t="str">
        <f t="shared" si="251"/>
        <v xml:space="preserve"> </v>
      </c>
      <c r="V321" s="50" t="str">
        <f t="shared" si="252"/>
        <v xml:space="preserve"> </v>
      </c>
      <c r="W321" s="50" t="str">
        <f t="shared" si="234"/>
        <v xml:space="preserve"> </v>
      </c>
      <c r="X321" s="92">
        <f t="shared" ref="X321:X348" si="254">IF(MIN(AA321:PAV321)=0," ",MIN(AA321:PAV321))</f>
        <v>1.7245370370370369E-2</v>
      </c>
      <c r="Y321" s="81">
        <f t="shared" si="235"/>
        <v>8</v>
      </c>
      <c r="Z321" s="98">
        <f t="shared" si="253"/>
        <v>8</v>
      </c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>
        <v>2.5115740740740741E-2</v>
      </c>
      <c r="IN321" s="31"/>
      <c r="IO321" s="31"/>
      <c r="IP321" s="31" t="s">
        <v>53</v>
      </c>
      <c r="IQ321" s="31" t="s">
        <v>53</v>
      </c>
      <c r="IR321" s="31"/>
      <c r="IS321" s="31">
        <v>2.49537037037037E-2</v>
      </c>
      <c r="IT321" s="31"/>
      <c r="IU321" s="31"/>
      <c r="IV321" s="31"/>
      <c r="IW321" s="31"/>
      <c r="IX321" s="31"/>
      <c r="IY321" s="31"/>
      <c r="IZ321" s="31"/>
      <c r="JA321" s="31"/>
      <c r="JB321" s="31">
        <v>1.7245370370370369E-2</v>
      </c>
      <c r="JC321" s="31"/>
      <c r="JD321" s="31"/>
      <c r="JE321" s="31"/>
      <c r="JF321" s="31"/>
      <c r="JG321" s="31">
        <v>2.3981481481481479E-2</v>
      </c>
      <c r="JH321" s="31"/>
      <c r="JI321" s="31"/>
      <c r="JJ321" s="31"/>
      <c r="JK321" s="31"/>
      <c r="JL321" s="31"/>
      <c r="JM321" s="31"/>
      <c r="JN321" s="31"/>
      <c r="JO321" s="31">
        <v>2.3958333333333331E-2</v>
      </c>
      <c r="JP321" s="31">
        <v>2.7141203703703706E-2</v>
      </c>
      <c r="JQ321" s="31"/>
      <c r="JR321" s="31"/>
      <c r="JS321" s="31"/>
      <c r="JT321" s="31"/>
      <c r="JU321" s="31"/>
      <c r="JV321" s="31"/>
      <c r="JW321" s="31"/>
      <c r="JX321" s="31"/>
      <c r="JY321" s="31"/>
      <c r="JZ321" s="31"/>
      <c r="KA321" s="31"/>
      <c r="KB321" s="31"/>
      <c r="KC321" s="31"/>
      <c r="KD321" s="31"/>
      <c r="KE321" s="31"/>
      <c r="KF321" s="31"/>
      <c r="KG321" s="31"/>
      <c r="KH321" s="31"/>
      <c r="KI321" s="31"/>
      <c r="KJ321" s="31"/>
      <c r="KK321" s="31"/>
      <c r="KL321" s="31"/>
      <c r="KM321" s="31"/>
      <c r="KN321" s="31"/>
      <c r="KO321" s="31"/>
      <c r="KP321" s="31"/>
      <c r="KQ321" s="31"/>
      <c r="KR321" s="31"/>
      <c r="KS321" s="31"/>
      <c r="KT321" s="31"/>
      <c r="KU321" s="31"/>
      <c r="KV321" s="31"/>
      <c r="KW321" s="31"/>
      <c r="KX321" s="31"/>
      <c r="KY321" s="31"/>
      <c r="KZ321" s="31"/>
      <c r="LA321" s="31"/>
      <c r="LB321" s="31"/>
      <c r="LC321" s="31"/>
      <c r="LD321" s="31"/>
      <c r="LE321" s="31"/>
      <c r="LF321" s="31"/>
      <c r="LG321" s="31"/>
      <c r="LH321" s="31"/>
      <c r="LI321" s="31"/>
      <c r="LJ321" s="31"/>
      <c r="LK321" s="31"/>
      <c r="LL321" s="31"/>
      <c r="LM321" s="31"/>
      <c r="LN321" s="31"/>
      <c r="LO321" s="31"/>
      <c r="LP321" s="31"/>
      <c r="LQ321" s="31"/>
      <c r="LR321" s="31"/>
      <c r="LS321" s="31"/>
      <c r="LT321" s="31"/>
      <c r="LU321" s="31"/>
      <c r="LV321" s="31"/>
      <c r="LW321" s="31"/>
      <c r="LX321" s="31"/>
      <c r="LY321" s="31"/>
      <c r="LZ321" s="31"/>
      <c r="MA321" s="31"/>
      <c r="MB321" s="31"/>
      <c r="MC321" s="31"/>
      <c r="MD321" s="31"/>
      <c r="ME321" s="31"/>
      <c r="MF321" s="31"/>
      <c r="MG321" s="31"/>
      <c r="MH321" s="31"/>
      <c r="MI321" s="31"/>
      <c r="MJ321" s="31"/>
      <c r="MK321" s="31"/>
      <c r="ML321" s="31"/>
      <c r="MM321" s="31"/>
      <c r="MN321" s="31"/>
      <c r="MO321" s="31"/>
      <c r="MP321" s="31"/>
      <c r="MQ321" s="31"/>
      <c r="MR321" s="31"/>
      <c r="MS321" s="31"/>
      <c r="MT321" s="31"/>
      <c r="MU321" s="31"/>
      <c r="MV321" s="31"/>
      <c r="MW321" s="31"/>
      <c r="MX321" s="31"/>
      <c r="MY321" s="31"/>
      <c r="MZ321" s="31"/>
      <c r="NA321" s="31"/>
      <c r="NB321" s="31"/>
      <c r="NC321" s="31"/>
      <c r="ND321" s="31"/>
      <c r="NE321" s="31"/>
      <c r="NF321" s="31"/>
      <c r="NG321" s="31"/>
      <c r="NH321" s="31"/>
      <c r="NI321" s="31"/>
      <c r="NJ321" s="31"/>
      <c r="NK321" s="31"/>
      <c r="NL321" s="31"/>
      <c r="NM321" s="31"/>
      <c r="NN321" s="31"/>
      <c r="NO321" s="31"/>
      <c r="NP321" s="31"/>
      <c r="NQ321" s="31"/>
      <c r="NR321" s="31"/>
      <c r="NS321" s="31"/>
      <c r="NT321" s="31"/>
      <c r="NU321" s="31"/>
      <c r="NV321" s="31"/>
      <c r="NW321" s="31"/>
      <c r="NX321" s="31"/>
      <c r="NY321" s="31"/>
      <c r="NZ321" s="31"/>
      <c r="OA321" s="31"/>
      <c r="OB321" s="31"/>
      <c r="OC321" s="31"/>
      <c r="OD321" s="31"/>
      <c r="OE321" s="31"/>
      <c r="OF321" s="31"/>
      <c r="OG321" s="31"/>
      <c r="OH321" s="31"/>
      <c r="OI321" s="31"/>
      <c r="OJ321" s="31"/>
      <c r="OK321" s="31"/>
      <c r="OL321" s="31"/>
      <c r="OM321" s="31"/>
      <c r="ON321" s="31"/>
      <c r="OO321" s="31"/>
      <c r="OP321" s="31"/>
      <c r="OQ321" s="31"/>
      <c r="OR321" s="31"/>
      <c r="OS321" s="31"/>
      <c r="OT321" s="31"/>
      <c r="OU321" s="31"/>
      <c r="OV321" s="31"/>
      <c r="OW321" s="31"/>
      <c r="OX321" s="31"/>
      <c r="OY321" s="31"/>
      <c r="OZ321" s="31"/>
      <c r="PA321" s="31"/>
      <c r="PB321" s="31"/>
      <c r="PC321" s="31"/>
      <c r="PD321" s="31"/>
      <c r="PE321" s="31"/>
      <c r="PF321" s="31"/>
      <c r="PG321" s="31"/>
      <c r="PH321" s="31"/>
      <c r="PI321" s="31"/>
      <c r="PJ321" s="31"/>
      <c r="PK321" s="31"/>
      <c r="PL321" s="31"/>
      <c r="PM321" s="31"/>
      <c r="PN321" s="31"/>
      <c r="PO321" s="31"/>
      <c r="PP321" s="31"/>
      <c r="PQ321" s="31"/>
      <c r="PR321" s="31"/>
      <c r="PS321" s="31"/>
      <c r="PT321" s="31"/>
      <c r="PU321" s="31"/>
      <c r="PV321" s="31"/>
      <c r="PW321" s="31"/>
      <c r="PX321" s="31"/>
      <c r="PY321" s="31"/>
      <c r="PZ321" s="31"/>
      <c r="QA321" s="31"/>
      <c r="QB321" s="31"/>
      <c r="QC321" s="31"/>
      <c r="QD321" s="31"/>
      <c r="QE321" s="31"/>
      <c r="QF321" s="31"/>
      <c r="QG321" s="31"/>
      <c r="QH321" s="31"/>
      <c r="QI321" s="31"/>
      <c r="QJ321" s="31"/>
      <c r="QK321" s="31"/>
      <c r="QL321" s="31"/>
      <c r="QM321" s="31"/>
      <c r="QN321" s="31"/>
      <c r="QO321" s="31"/>
      <c r="QP321" s="31"/>
      <c r="QQ321" s="31"/>
      <c r="QR321" s="31"/>
      <c r="QS321" s="31"/>
      <c r="QT321" s="31"/>
      <c r="QU321" s="31"/>
      <c r="QV321" s="31"/>
      <c r="QW321" s="31"/>
      <c r="QX321" s="31"/>
      <c r="QY321" s="31"/>
    </row>
    <row r="322" spans="1:467" x14ac:dyDescent="0.2">
      <c r="A322" s="40" t="s">
        <v>25</v>
      </c>
      <c r="B322" s="101"/>
      <c r="C322" s="101"/>
      <c r="D322" s="101"/>
      <c r="E322" s="49" t="s">
        <v>2</v>
      </c>
      <c r="F322" s="50" t="str">
        <f t="shared" si="237"/>
        <v xml:space="preserve"> </v>
      </c>
      <c r="G322" s="50" t="str">
        <f t="shared" si="236"/>
        <v xml:space="preserve"> </v>
      </c>
      <c r="H322" s="50">
        <f t="shared" si="238"/>
        <v>1.7384259259259262E-2</v>
      </c>
      <c r="I322" s="50" t="str">
        <f t="shared" si="239"/>
        <v xml:space="preserve"> </v>
      </c>
      <c r="J322" s="50" t="str">
        <f t="shared" si="240"/>
        <v xml:space="preserve"> </v>
      </c>
      <c r="K322" s="50" t="str">
        <f t="shared" si="241"/>
        <v xml:space="preserve"> </v>
      </c>
      <c r="L322" s="50" t="str">
        <f t="shared" si="242"/>
        <v xml:space="preserve"> </v>
      </c>
      <c r="M322" s="50" t="str">
        <f t="shared" si="243"/>
        <v xml:space="preserve"> </v>
      </c>
      <c r="N322" s="50" t="str">
        <f t="shared" si="244"/>
        <v xml:space="preserve"> </v>
      </c>
      <c r="O322" s="50" t="str">
        <f t="shared" si="245"/>
        <v xml:space="preserve"> </v>
      </c>
      <c r="P322" s="50" t="str">
        <f t="shared" si="246"/>
        <v xml:space="preserve"> </v>
      </c>
      <c r="Q322" s="50" t="str">
        <f t="shared" si="247"/>
        <v xml:space="preserve"> </v>
      </c>
      <c r="R322" s="50" t="str">
        <f t="shared" si="248"/>
        <v xml:space="preserve"> </v>
      </c>
      <c r="S322" s="50" t="str">
        <f t="shared" si="249"/>
        <v xml:space="preserve"> </v>
      </c>
      <c r="T322" s="50" t="str">
        <f t="shared" si="250"/>
        <v xml:space="preserve"> </v>
      </c>
      <c r="U322" s="50" t="str">
        <f t="shared" si="251"/>
        <v xml:space="preserve"> </v>
      </c>
      <c r="V322" s="50" t="str">
        <f t="shared" si="252"/>
        <v xml:space="preserve"> </v>
      </c>
      <c r="W322" s="50" t="str">
        <f t="shared" si="234"/>
        <v xml:space="preserve"> </v>
      </c>
      <c r="X322" s="92">
        <f t="shared" si="254"/>
        <v>1.7384259259259262E-2</v>
      </c>
      <c r="Y322" s="81">
        <f t="shared" si="235"/>
        <v>1</v>
      </c>
      <c r="Z322" s="98">
        <f t="shared" si="253"/>
        <v>9</v>
      </c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>
        <v>1.7384259259259262E-2</v>
      </c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  <c r="IQ322" s="31"/>
      <c r="IR322" s="31"/>
      <c r="IS322" s="31"/>
      <c r="IT322" s="31"/>
      <c r="IU322" s="31"/>
      <c r="IV322" s="31"/>
      <c r="IW322" s="31"/>
      <c r="IX322" s="31"/>
      <c r="IY322" s="31"/>
      <c r="IZ322" s="31"/>
      <c r="JA322" s="31"/>
      <c r="JB322" s="31"/>
      <c r="JC322" s="31"/>
      <c r="JD322" s="31"/>
      <c r="JE322" s="31"/>
      <c r="JF322" s="31"/>
      <c r="JG322" s="31"/>
      <c r="JH322" s="31"/>
      <c r="JI322" s="31"/>
      <c r="JJ322" s="31"/>
      <c r="JK322" s="31"/>
      <c r="JL322" s="31"/>
      <c r="JM322" s="31"/>
      <c r="JN322" s="31"/>
      <c r="JO322" s="31"/>
      <c r="JP322" s="31"/>
      <c r="JQ322" s="31"/>
      <c r="JR322" s="31"/>
      <c r="JS322" s="31"/>
      <c r="JT322" s="31"/>
      <c r="JU322" s="31"/>
      <c r="JV322" s="31"/>
      <c r="JW322" s="31"/>
      <c r="JX322" s="31"/>
      <c r="JY322" s="31"/>
      <c r="JZ322" s="31"/>
      <c r="KA322" s="31"/>
      <c r="KB322" s="31"/>
      <c r="KC322" s="31"/>
      <c r="KD322" s="31"/>
      <c r="KE322" s="31"/>
      <c r="KF322" s="31"/>
      <c r="KG322" s="31"/>
      <c r="KH322" s="31"/>
      <c r="KI322" s="31"/>
      <c r="KJ322" s="31"/>
      <c r="KK322" s="31"/>
      <c r="KL322" s="31"/>
      <c r="KM322" s="31"/>
      <c r="KN322" s="31"/>
      <c r="KO322" s="31"/>
      <c r="KP322" s="31"/>
      <c r="KQ322" s="31"/>
      <c r="KR322" s="31"/>
      <c r="KS322" s="31"/>
      <c r="KT322" s="31"/>
      <c r="KU322" s="31"/>
      <c r="KV322" s="31"/>
      <c r="KW322" s="31"/>
      <c r="KX322" s="31"/>
      <c r="KY322" s="31"/>
      <c r="KZ322" s="31"/>
      <c r="LA322" s="31"/>
      <c r="LB322" s="31"/>
      <c r="LC322" s="31"/>
      <c r="LD322" s="31"/>
      <c r="LE322" s="31"/>
      <c r="LF322" s="31"/>
      <c r="LG322" s="31"/>
      <c r="LH322" s="31"/>
      <c r="LI322" s="31"/>
      <c r="LJ322" s="31"/>
      <c r="LK322" s="31"/>
      <c r="LL322" s="31"/>
      <c r="LM322" s="31"/>
      <c r="LN322" s="31"/>
      <c r="LO322" s="31"/>
      <c r="LP322" s="31"/>
      <c r="LQ322" s="31"/>
      <c r="LR322" s="31"/>
      <c r="LS322" s="31"/>
      <c r="LT322" s="31"/>
      <c r="LU322" s="31"/>
      <c r="LV322" s="31"/>
      <c r="LW322" s="31"/>
      <c r="LX322" s="31"/>
      <c r="LY322" s="31"/>
      <c r="LZ322" s="31"/>
      <c r="MA322" s="31"/>
      <c r="MB322" s="31"/>
      <c r="MC322" s="31"/>
      <c r="MD322" s="31"/>
      <c r="ME322" s="31"/>
      <c r="MF322" s="31"/>
      <c r="MG322" s="31"/>
      <c r="MH322" s="31"/>
      <c r="MI322" s="31"/>
      <c r="MJ322" s="31"/>
      <c r="MK322" s="31"/>
      <c r="ML322" s="31"/>
      <c r="MM322" s="31"/>
      <c r="MN322" s="31"/>
      <c r="MO322" s="31"/>
      <c r="MP322" s="31"/>
      <c r="MQ322" s="31"/>
      <c r="MR322" s="31"/>
      <c r="MS322" s="31"/>
      <c r="MT322" s="31"/>
      <c r="MU322" s="31"/>
      <c r="MV322" s="31"/>
      <c r="MW322" s="31"/>
      <c r="MX322" s="31"/>
      <c r="MY322" s="31"/>
      <c r="MZ322" s="31"/>
      <c r="NA322" s="31"/>
      <c r="NB322" s="31"/>
      <c r="NC322" s="31"/>
      <c r="ND322" s="31"/>
      <c r="NE322" s="31"/>
      <c r="NF322" s="31"/>
      <c r="NG322" s="31"/>
      <c r="NH322" s="31"/>
      <c r="NI322" s="31"/>
      <c r="NJ322" s="31"/>
      <c r="NK322" s="31"/>
      <c r="NL322" s="31"/>
      <c r="NM322" s="31"/>
      <c r="NN322" s="31"/>
      <c r="NO322" s="31"/>
      <c r="NP322" s="31"/>
      <c r="NQ322" s="31"/>
      <c r="NR322" s="31"/>
      <c r="NS322" s="31"/>
      <c r="NT322" s="31"/>
      <c r="NU322" s="31"/>
      <c r="NV322" s="31"/>
      <c r="NW322" s="31"/>
      <c r="NX322" s="31"/>
      <c r="NY322" s="31"/>
      <c r="NZ322" s="31"/>
      <c r="OA322" s="31"/>
      <c r="OB322" s="31"/>
      <c r="OC322" s="31"/>
      <c r="OD322" s="31"/>
      <c r="OE322" s="31"/>
      <c r="OF322" s="31"/>
      <c r="OG322" s="31"/>
      <c r="OH322" s="31"/>
      <c r="OI322" s="31"/>
      <c r="OJ322" s="31"/>
      <c r="OK322" s="31"/>
      <c r="OL322" s="31"/>
      <c r="OM322" s="31"/>
      <c r="ON322" s="31"/>
      <c r="OO322" s="31"/>
      <c r="OP322" s="31"/>
      <c r="OQ322" s="31"/>
      <c r="OR322" s="31"/>
      <c r="OS322" s="31"/>
      <c r="OT322" s="31"/>
      <c r="OU322" s="31"/>
      <c r="OV322" s="31"/>
      <c r="OW322" s="31"/>
      <c r="OX322" s="31"/>
      <c r="OY322" s="31"/>
      <c r="OZ322" s="31"/>
      <c r="PA322" s="31"/>
      <c r="PB322" s="31"/>
      <c r="PC322" s="31"/>
      <c r="PD322" s="31"/>
      <c r="PE322" s="31"/>
      <c r="PF322" s="31"/>
      <c r="PG322" s="31"/>
      <c r="PH322" s="31"/>
      <c r="PI322" s="31"/>
      <c r="PJ322" s="31"/>
      <c r="PK322" s="31"/>
      <c r="PL322" s="31"/>
      <c r="PM322" s="31"/>
      <c r="PN322" s="31"/>
      <c r="PO322" s="31"/>
      <c r="PP322" s="31"/>
      <c r="PQ322" s="31"/>
      <c r="PR322" s="31"/>
      <c r="PS322" s="31"/>
      <c r="PT322" s="31"/>
      <c r="PU322" s="31"/>
      <c r="PV322" s="31"/>
      <c r="PW322" s="31"/>
      <c r="PX322" s="31"/>
      <c r="PY322" s="31"/>
      <c r="PZ322" s="31"/>
      <c r="QA322" s="31"/>
      <c r="QB322" s="31"/>
      <c r="QC322" s="31"/>
      <c r="QD322" s="31"/>
      <c r="QE322" s="31"/>
      <c r="QF322" s="31"/>
      <c r="QG322" s="31"/>
      <c r="QH322" s="31"/>
      <c r="QI322" s="31"/>
      <c r="QJ322" s="31"/>
      <c r="QK322" s="31"/>
      <c r="QL322" s="31"/>
      <c r="QM322" s="31"/>
      <c r="QN322" s="31"/>
      <c r="QO322" s="31"/>
      <c r="QP322" s="31"/>
      <c r="QQ322" s="31"/>
      <c r="QR322" s="31"/>
      <c r="QS322" s="31"/>
      <c r="QT322" s="31"/>
      <c r="QU322" s="31"/>
      <c r="QV322" s="31"/>
      <c r="QW322" s="31"/>
      <c r="QX322" s="31"/>
      <c r="QY322" s="31"/>
    </row>
    <row r="323" spans="1:467" x14ac:dyDescent="0.2">
      <c r="A323" s="40" t="s">
        <v>22</v>
      </c>
      <c r="B323" s="101"/>
      <c r="C323" s="101"/>
      <c r="D323" s="101"/>
      <c r="E323" s="49" t="s">
        <v>2</v>
      </c>
      <c r="F323" s="50" t="str">
        <f t="shared" si="237"/>
        <v xml:space="preserve"> </v>
      </c>
      <c r="G323" s="50">
        <f t="shared" si="236"/>
        <v>1.8229166666666668E-2</v>
      </c>
      <c r="H323" s="50" t="str">
        <f t="shared" si="238"/>
        <v xml:space="preserve"> </v>
      </c>
      <c r="I323" s="50" t="str">
        <f t="shared" si="239"/>
        <v xml:space="preserve"> </v>
      </c>
      <c r="J323" s="50" t="str">
        <f t="shared" si="240"/>
        <v xml:space="preserve"> </v>
      </c>
      <c r="K323" s="50" t="str">
        <f t="shared" si="241"/>
        <v xml:space="preserve"> </v>
      </c>
      <c r="L323" s="50" t="str">
        <f t="shared" si="242"/>
        <v xml:space="preserve"> </v>
      </c>
      <c r="M323" s="50" t="str">
        <f t="shared" si="243"/>
        <v xml:space="preserve"> </v>
      </c>
      <c r="N323" s="50" t="str">
        <f t="shared" si="244"/>
        <v xml:space="preserve"> </v>
      </c>
      <c r="O323" s="50" t="str">
        <f t="shared" si="245"/>
        <v xml:space="preserve"> </v>
      </c>
      <c r="P323" s="50" t="str">
        <f t="shared" si="246"/>
        <v xml:space="preserve"> </v>
      </c>
      <c r="Q323" s="50" t="str">
        <f t="shared" si="247"/>
        <v xml:space="preserve"> </v>
      </c>
      <c r="R323" s="50" t="str">
        <f t="shared" si="248"/>
        <v xml:space="preserve"> </v>
      </c>
      <c r="S323" s="50" t="str">
        <f t="shared" si="249"/>
        <v xml:space="preserve"> </v>
      </c>
      <c r="T323" s="50" t="str">
        <f t="shared" si="250"/>
        <v xml:space="preserve"> </v>
      </c>
      <c r="U323" s="50" t="str">
        <f t="shared" si="251"/>
        <v xml:space="preserve"> </v>
      </c>
      <c r="V323" s="50" t="str">
        <f t="shared" si="252"/>
        <v xml:space="preserve"> </v>
      </c>
      <c r="W323" s="50" t="str">
        <f t="shared" si="234"/>
        <v xml:space="preserve"> </v>
      </c>
      <c r="X323" s="92">
        <f t="shared" si="254"/>
        <v>1.8229166666666668E-2</v>
      </c>
      <c r="Y323" s="81">
        <f t="shared" si="235"/>
        <v>1</v>
      </c>
      <c r="Z323" s="98">
        <f t="shared" si="253"/>
        <v>1</v>
      </c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>
        <v>1.8229166666666668E-2</v>
      </c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  <c r="IQ323" s="31"/>
      <c r="IR323" s="31"/>
      <c r="IS323" s="31"/>
      <c r="IT323" s="31"/>
      <c r="IU323" s="31"/>
      <c r="IV323" s="31"/>
      <c r="IW323" s="31"/>
      <c r="IX323" s="31"/>
      <c r="IY323" s="31"/>
      <c r="IZ323" s="31"/>
      <c r="JA323" s="31"/>
      <c r="JB323" s="31"/>
      <c r="JC323" s="31"/>
      <c r="JD323" s="31"/>
      <c r="JE323" s="31"/>
      <c r="JF323" s="31"/>
      <c r="JG323" s="31"/>
      <c r="JH323" s="31"/>
      <c r="JI323" s="31"/>
      <c r="JJ323" s="31"/>
      <c r="JK323" s="31"/>
      <c r="JL323" s="31"/>
      <c r="JM323" s="31"/>
      <c r="JN323" s="31"/>
      <c r="JO323" s="31"/>
      <c r="JP323" s="31"/>
      <c r="JQ323" s="31"/>
      <c r="JR323" s="31"/>
      <c r="JS323" s="31"/>
      <c r="JT323" s="31"/>
      <c r="JU323" s="31"/>
      <c r="JV323" s="31"/>
      <c r="JW323" s="31"/>
      <c r="JX323" s="31"/>
      <c r="JY323" s="31"/>
      <c r="JZ323" s="31"/>
      <c r="KA323" s="31"/>
      <c r="KB323" s="31"/>
      <c r="KC323" s="31"/>
      <c r="KD323" s="31"/>
      <c r="KE323" s="31"/>
      <c r="KF323" s="31"/>
      <c r="KG323" s="31"/>
      <c r="KH323" s="31"/>
      <c r="KI323" s="31"/>
      <c r="KJ323" s="31"/>
      <c r="KK323" s="31"/>
      <c r="KL323" s="31"/>
      <c r="KM323" s="31"/>
      <c r="KN323" s="31"/>
      <c r="KO323" s="31"/>
      <c r="KP323" s="31"/>
      <c r="KQ323" s="31"/>
      <c r="KR323" s="31"/>
      <c r="KS323" s="31"/>
      <c r="KT323" s="31"/>
      <c r="KU323" s="31"/>
      <c r="KV323" s="31"/>
      <c r="KW323" s="31"/>
      <c r="KX323" s="31"/>
      <c r="KY323" s="31"/>
      <c r="KZ323" s="31"/>
      <c r="LA323" s="31"/>
      <c r="LB323" s="31"/>
      <c r="LC323" s="31"/>
      <c r="LD323" s="31"/>
      <c r="LE323" s="31"/>
      <c r="LF323" s="31"/>
      <c r="LG323" s="31"/>
      <c r="LH323" s="31"/>
      <c r="LI323" s="31"/>
      <c r="LJ323" s="31"/>
      <c r="LK323" s="31"/>
      <c r="LL323" s="31"/>
      <c r="LM323" s="31"/>
      <c r="LN323" s="31"/>
      <c r="LO323" s="31"/>
      <c r="LP323" s="31"/>
      <c r="LQ323" s="31"/>
      <c r="LR323" s="31"/>
      <c r="LS323" s="31"/>
      <c r="LT323" s="31"/>
      <c r="LU323" s="31"/>
      <c r="LV323" s="31"/>
      <c r="LW323" s="31"/>
      <c r="LX323" s="31"/>
      <c r="LY323" s="31"/>
      <c r="LZ323" s="31"/>
      <c r="MA323" s="31"/>
      <c r="MB323" s="31"/>
      <c r="MC323" s="31"/>
      <c r="MD323" s="31"/>
      <c r="ME323" s="31"/>
      <c r="MF323" s="31"/>
      <c r="MG323" s="31"/>
      <c r="MH323" s="31"/>
      <c r="MI323" s="31"/>
      <c r="MJ323" s="31"/>
      <c r="MK323" s="31"/>
      <c r="ML323" s="31"/>
      <c r="MM323" s="31"/>
      <c r="MN323" s="31"/>
      <c r="MO323" s="31"/>
      <c r="MP323" s="31"/>
      <c r="MQ323" s="31"/>
      <c r="MR323" s="31"/>
      <c r="MS323" s="31"/>
      <c r="MT323" s="31"/>
      <c r="MU323" s="31"/>
      <c r="MV323" s="31"/>
      <c r="MW323" s="31"/>
      <c r="MX323" s="31"/>
      <c r="MY323" s="31"/>
      <c r="MZ323" s="31"/>
      <c r="NA323" s="31"/>
      <c r="NB323" s="31"/>
      <c r="NC323" s="31"/>
      <c r="ND323" s="31"/>
      <c r="NE323" s="31"/>
      <c r="NF323" s="31"/>
      <c r="NG323" s="31"/>
      <c r="NH323" s="31"/>
      <c r="NI323" s="31"/>
      <c r="NJ323" s="31"/>
      <c r="NK323" s="31"/>
      <c r="NL323" s="31"/>
      <c r="NM323" s="31"/>
      <c r="NN323" s="31"/>
      <c r="NO323" s="31"/>
      <c r="NP323" s="31"/>
      <c r="NQ323" s="31"/>
      <c r="NR323" s="31"/>
      <c r="NS323" s="31"/>
      <c r="NT323" s="31"/>
      <c r="NU323" s="31"/>
      <c r="NV323" s="31"/>
      <c r="NW323" s="31"/>
      <c r="NX323" s="31"/>
      <c r="NY323" s="31"/>
      <c r="NZ323" s="31"/>
      <c r="OA323" s="31"/>
      <c r="OB323" s="31"/>
      <c r="OC323" s="31"/>
      <c r="OD323" s="31"/>
      <c r="OE323" s="31"/>
      <c r="OF323" s="31"/>
      <c r="OG323" s="31"/>
      <c r="OH323" s="31"/>
      <c r="OI323" s="31"/>
      <c r="OJ323" s="31"/>
      <c r="OK323" s="31"/>
      <c r="OL323" s="31"/>
      <c r="OM323" s="31"/>
      <c r="ON323" s="31"/>
      <c r="OO323" s="31"/>
      <c r="OP323" s="31"/>
      <c r="OQ323" s="31"/>
      <c r="OR323" s="31"/>
      <c r="OS323" s="31"/>
      <c r="OT323" s="31"/>
      <c r="OU323" s="31"/>
      <c r="OV323" s="31"/>
      <c r="OW323" s="31"/>
      <c r="OX323" s="31"/>
      <c r="OY323" s="31"/>
      <c r="OZ323" s="31"/>
      <c r="PA323" s="31"/>
      <c r="PB323" s="31"/>
      <c r="PC323" s="31"/>
      <c r="PD323" s="31"/>
      <c r="PE323" s="31"/>
      <c r="PF323" s="31"/>
      <c r="PG323" s="31"/>
      <c r="PH323" s="31"/>
      <c r="PI323" s="31"/>
      <c r="PJ323" s="31"/>
      <c r="PK323" s="31"/>
      <c r="PL323" s="31"/>
      <c r="PM323" s="31"/>
      <c r="PN323" s="31"/>
      <c r="PO323" s="31"/>
      <c r="PP323" s="31"/>
      <c r="PQ323" s="31"/>
      <c r="PR323" s="31"/>
      <c r="PS323" s="31"/>
      <c r="PT323" s="31"/>
      <c r="PU323" s="31"/>
      <c r="PV323" s="31"/>
      <c r="PW323" s="31"/>
      <c r="PX323" s="31"/>
      <c r="PY323" s="31"/>
      <c r="PZ323" s="31"/>
      <c r="QA323" s="31"/>
      <c r="QB323" s="31"/>
      <c r="QC323" s="31"/>
      <c r="QD323" s="31"/>
      <c r="QE323" s="31"/>
      <c r="QF323" s="31"/>
      <c r="QG323" s="31"/>
      <c r="QH323" s="31"/>
      <c r="QI323" s="31"/>
      <c r="QJ323" s="31"/>
      <c r="QK323" s="31"/>
      <c r="QL323" s="31"/>
      <c r="QM323" s="31"/>
      <c r="QN323" s="31"/>
      <c r="QO323" s="31"/>
      <c r="QP323" s="31"/>
      <c r="QQ323" s="31"/>
      <c r="QR323" s="31"/>
      <c r="QS323" s="31"/>
      <c r="QT323" s="31"/>
      <c r="QU323" s="31"/>
      <c r="QV323" s="31"/>
      <c r="QW323" s="31"/>
      <c r="QX323" s="31"/>
      <c r="QY323" s="31"/>
    </row>
    <row r="324" spans="1:467" x14ac:dyDescent="0.2">
      <c r="A324" s="40" t="s">
        <v>14</v>
      </c>
      <c r="B324" s="101"/>
      <c r="C324" s="101"/>
      <c r="D324" s="101"/>
      <c r="E324" s="49" t="s">
        <v>2</v>
      </c>
      <c r="F324" s="50" t="str">
        <f t="shared" si="237"/>
        <v xml:space="preserve"> </v>
      </c>
      <c r="G324" s="50">
        <f t="shared" si="236"/>
        <v>2.1249999999999998E-2</v>
      </c>
      <c r="H324" s="50" t="str">
        <f t="shared" si="238"/>
        <v xml:space="preserve"> </v>
      </c>
      <c r="I324" s="50">
        <f t="shared" si="239"/>
        <v>1.9108796296296294E-2</v>
      </c>
      <c r="J324" s="50" t="str">
        <f t="shared" si="240"/>
        <v xml:space="preserve"> </v>
      </c>
      <c r="K324" s="50" t="str">
        <f t="shared" si="241"/>
        <v xml:space="preserve"> </v>
      </c>
      <c r="L324" s="50" t="str">
        <f t="shared" si="242"/>
        <v xml:space="preserve"> </v>
      </c>
      <c r="M324" s="50" t="str">
        <f t="shared" si="243"/>
        <v xml:space="preserve"> </v>
      </c>
      <c r="N324" s="50" t="str">
        <f t="shared" si="244"/>
        <v xml:space="preserve"> </v>
      </c>
      <c r="O324" s="50" t="str">
        <f t="shared" si="245"/>
        <v xml:space="preserve"> </v>
      </c>
      <c r="P324" s="50" t="str">
        <f t="shared" si="246"/>
        <v xml:space="preserve"> </v>
      </c>
      <c r="Q324" s="50" t="str">
        <f t="shared" si="247"/>
        <v xml:space="preserve"> </v>
      </c>
      <c r="R324" s="50" t="str">
        <f t="shared" si="248"/>
        <v xml:space="preserve"> </v>
      </c>
      <c r="S324" s="50" t="str">
        <f t="shared" si="249"/>
        <v xml:space="preserve"> </v>
      </c>
      <c r="T324" s="50" t="str">
        <f t="shared" si="250"/>
        <v xml:space="preserve"> </v>
      </c>
      <c r="U324" s="50" t="str">
        <f t="shared" si="251"/>
        <v xml:space="preserve"> </v>
      </c>
      <c r="V324" s="50" t="str">
        <f t="shared" si="252"/>
        <v xml:space="preserve"> </v>
      </c>
      <c r="W324" s="50" t="str">
        <f t="shared" si="234"/>
        <v xml:space="preserve"> </v>
      </c>
      <c r="X324" s="92">
        <f t="shared" si="254"/>
        <v>1.9108796296296294E-2</v>
      </c>
      <c r="Y324" s="81">
        <f t="shared" si="235"/>
        <v>3</v>
      </c>
      <c r="Z324" s="98">
        <f t="shared" si="253"/>
        <v>10</v>
      </c>
      <c r="AA324" s="31"/>
      <c r="AB324" s="31"/>
      <c r="AC324" s="31"/>
      <c r="AD324" s="31"/>
      <c r="AE324" s="31"/>
      <c r="AF324" s="31"/>
      <c r="AG324" s="31"/>
      <c r="AH324" s="31"/>
      <c r="AI324" s="31">
        <v>2.1874999999999999E-2</v>
      </c>
      <c r="AJ324" s="31">
        <v>2.0625000000000001E-2</v>
      </c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>
        <v>1.9108796296296294E-2</v>
      </c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  <c r="IQ324" s="31"/>
      <c r="IR324" s="31"/>
      <c r="IS324" s="31"/>
      <c r="IT324" s="31"/>
      <c r="IU324" s="31"/>
      <c r="IV324" s="31"/>
      <c r="IW324" s="31"/>
      <c r="IX324" s="31"/>
      <c r="IY324" s="31"/>
      <c r="IZ324" s="31"/>
      <c r="JA324" s="31"/>
      <c r="JB324" s="31"/>
      <c r="JC324" s="31"/>
      <c r="JD324" s="31"/>
      <c r="JE324" s="31"/>
      <c r="JF324" s="31"/>
      <c r="JG324" s="31"/>
      <c r="JH324" s="31"/>
      <c r="JI324" s="31"/>
      <c r="JJ324" s="31"/>
      <c r="JK324" s="31"/>
      <c r="JL324" s="31"/>
      <c r="JM324" s="31"/>
      <c r="JN324" s="31"/>
      <c r="JO324" s="31"/>
      <c r="JP324" s="31"/>
      <c r="JQ324" s="31"/>
      <c r="JR324" s="31"/>
      <c r="JS324" s="31"/>
      <c r="JT324" s="31"/>
      <c r="JU324" s="31"/>
      <c r="JV324" s="31"/>
      <c r="JW324" s="31"/>
      <c r="JX324" s="31"/>
      <c r="JY324" s="31"/>
      <c r="JZ324" s="31"/>
      <c r="KA324" s="31"/>
      <c r="KB324" s="31"/>
      <c r="KC324" s="31"/>
      <c r="KD324" s="31"/>
      <c r="KE324" s="31"/>
      <c r="KF324" s="31"/>
      <c r="KG324" s="31"/>
      <c r="KH324" s="31"/>
      <c r="KI324" s="31"/>
      <c r="KJ324" s="31"/>
      <c r="KK324" s="31"/>
      <c r="KL324" s="31"/>
      <c r="KM324" s="31"/>
      <c r="KN324" s="31"/>
      <c r="KO324" s="31"/>
      <c r="KP324" s="31"/>
      <c r="KQ324" s="31"/>
      <c r="KR324" s="31"/>
      <c r="KS324" s="31"/>
      <c r="KT324" s="31"/>
      <c r="KU324" s="31"/>
      <c r="KV324" s="31"/>
      <c r="KW324" s="31"/>
      <c r="KX324" s="31"/>
      <c r="KY324" s="31"/>
      <c r="KZ324" s="31"/>
      <c r="LA324" s="31"/>
      <c r="LB324" s="31"/>
      <c r="LC324" s="31"/>
      <c r="LD324" s="31"/>
      <c r="LE324" s="31"/>
      <c r="LF324" s="31"/>
      <c r="LG324" s="31"/>
      <c r="LH324" s="31"/>
      <c r="LI324" s="31"/>
      <c r="LJ324" s="31"/>
      <c r="LK324" s="31"/>
      <c r="LL324" s="31"/>
      <c r="LM324" s="31"/>
      <c r="LN324" s="31"/>
      <c r="LO324" s="31"/>
      <c r="LP324" s="31"/>
      <c r="LQ324" s="31"/>
      <c r="LR324" s="31"/>
      <c r="LS324" s="31"/>
      <c r="LT324" s="31"/>
      <c r="LU324" s="31"/>
      <c r="LV324" s="31"/>
      <c r="LW324" s="31"/>
      <c r="LX324" s="31"/>
      <c r="LY324" s="31"/>
      <c r="LZ324" s="31"/>
      <c r="MA324" s="31"/>
      <c r="MB324" s="31"/>
      <c r="MC324" s="31"/>
      <c r="MD324" s="31"/>
      <c r="ME324" s="31"/>
      <c r="MF324" s="31"/>
      <c r="MG324" s="31"/>
      <c r="MH324" s="31"/>
      <c r="MI324" s="31"/>
      <c r="MJ324" s="31"/>
      <c r="MK324" s="31"/>
      <c r="ML324" s="31"/>
      <c r="MM324" s="31"/>
      <c r="MN324" s="31"/>
      <c r="MO324" s="31"/>
      <c r="MP324" s="31"/>
      <c r="MQ324" s="31"/>
      <c r="MR324" s="31"/>
      <c r="MS324" s="31"/>
      <c r="MT324" s="31"/>
      <c r="MU324" s="31"/>
      <c r="MV324" s="31"/>
      <c r="MW324" s="31"/>
      <c r="MX324" s="31"/>
      <c r="MY324" s="31"/>
      <c r="MZ324" s="31"/>
      <c r="NA324" s="31"/>
      <c r="NB324" s="31"/>
      <c r="NC324" s="31"/>
      <c r="ND324" s="31"/>
      <c r="NE324" s="31"/>
      <c r="NF324" s="31"/>
      <c r="NG324" s="31"/>
      <c r="NH324" s="31"/>
      <c r="NI324" s="31"/>
      <c r="NJ324" s="31"/>
      <c r="NK324" s="31"/>
      <c r="NL324" s="31"/>
      <c r="NM324" s="31"/>
      <c r="NN324" s="31"/>
      <c r="NO324" s="31"/>
      <c r="NP324" s="31"/>
      <c r="NQ324" s="31"/>
      <c r="NR324" s="31"/>
      <c r="NS324" s="31"/>
      <c r="NT324" s="31"/>
      <c r="NU324" s="31"/>
      <c r="NV324" s="31"/>
      <c r="NW324" s="31"/>
      <c r="NX324" s="31"/>
      <c r="NY324" s="31"/>
      <c r="NZ324" s="31"/>
      <c r="OA324" s="31"/>
      <c r="OB324" s="31"/>
      <c r="OC324" s="31"/>
      <c r="OD324" s="31"/>
      <c r="OE324" s="31"/>
      <c r="OF324" s="31"/>
      <c r="OG324" s="31"/>
      <c r="OH324" s="31"/>
      <c r="OI324" s="31"/>
      <c r="OJ324" s="31"/>
      <c r="OK324" s="31"/>
      <c r="OL324" s="31"/>
      <c r="OM324" s="31"/>
      <c r="ON324" s="31"/>
      <c r="OO324" s="31"/>
      <c r="OP324" s="31"/>
      <c r="OQ324" s="31"/>
      <c r="OR324" s="31"/>
      <c r="OS324" s="31"/>
      <c r="OT324" s="31"/>
      <c r="OU324" s="31"/>
      <c r="OV324" s="31"/>
      <c r="OW324" s="31"/>
      <c r="OX324" s="31"/>
      <c r="OY324" s="31"/>
      <c r="OZ324" s="31"/>
      <c r="PA324" s="31"/>
      <c r="PB324" s="31"/>
      <c r="PC324" s="31"/>
      <c r="PD324" s="31"/>
      <c r="PE324" s="31"/>
      <c r="PF324" s="31"/>
      <c r="PG324" s="31"/>
      <c r="PH324" s="31"/>
      <c r="PI324" s="31"/>
      <c r="PJ324" s="31"/>
      <c r="PK324" s="31"/>
      <c r="PL324" s="31"/>
      <c r="PM324" s="31"/>
      <c r="PN324" s="31"/>
      <c r="PO324" s="31"/>
      <c r="PP324" s="31"/>
      <c r="PQ324" s="31"/>
      <c r="PR324" s="31"/>
      <c r="PS324" s="31"/>
      <c r="PT324" s="31"/>
      <c r="PU324" s="31"/>
      <c r="PV324" s="31"/>
      <c r="PW324" s="31"/>
      <c r="PX324" s="31"/>
      <c r="PY324" s="31"/>
      <c r="PZ324" s="31"/>
      <c r="QA324" s="31"/>
      <c r="QB324" s="31"/>
      <c r="QC324" s="31"/>
      <c r="QD324" s="31"/>
      <c r="QE324" s="31"/>
      <c r="QF324" s="31"/>
      <c r="QG324" s="31"/>
      <c r="QH324" s="31"/>
      <c r="QI324" s="31"/>
      <c r="QJ324" s="31"/>
      <c r="QK324" s="31"/>
      <c r="QL324" s="31"/>
      <c r="QM324" s="31"/>
      <c r="QN324" s="31"/>
      <c r="QO324" s="31"/>
      <c r="QP324" s="31"/>
      <c r="QQ324" s="31"/>
      <c r="QR324" s="31"/>
      <c r="QS324" s="31"/>
      <c r="QT324" s="31"/>
      <c r="QU324" s="31"/>
      <c r="QV324" s="31"/>
      <c r="QW324" s="31"/>
      <c r="QX324" s="31"/>
      <c r="QY324" s="31"/>
    </row>
    <row r="325" spans="1:467" x14ac:dyDescent="0.2">
      <c r="A325" s="40" t="s">
        <v>222</v>
      </c>
      <c r="B325" s="101"/>
      <c r="C325" s="101"/>
      <c r="D325" s="101"/>
      <c r="E325" s="49" t="s">
        <v>2</v>
      </c>
      <c r="F325" s="50" t="str">
        <f t="shared" si="237"/>
        <v xml:space="preserve"> </v>
      </c>
      <c r="G325" s="50" t="str">
        <f t="shared" si="236"/>
        <v xml:space="preserve"> </v>
      </c>
      <c r="H325" s="50" t="str">
        <f t="shared" si="238"/>
        <v xml:space="preserve"> </v>
      </c>
      <c r="I325" s="50" t="str">
        <f t="shared" si="239"/>
        <v xml:space="preserve"> </v>
      </c>
      <c r="J325" s="50" t="str">
        <f t="shared" si="240"/>
        <v xml:space="preserve"> </v>
      </c>
      <c r="K325" s="50" t="str">
        <f t="shared" si="241"/>
        <v xml:space="preserve"> </v>
      </c>
      <c r="L325" s="50" t="str">
        <f t="shared" si="242"/>
        <v xml:space="preserve"> </v>
      </c>
      <c r="M325" s="50" t="str">
        <f t="shared" si="243"/>
        <v xml:space="preserve"> </v>
      </c>
      <c r="N325" s="50" t="str">
        <f t="shared" si="244"/>
        <v xml:space="preserve"> </v>
      </c>
      <c r="O325" s="50" t="str">
        <f t="shared" si="245"/>
        <v xml:space="preserve"> </v>
      </c>
      <c r="P325" s="50">
        <f t="shared" si="246"/>
        <v>2.0104166666666666E-2</v>
      </c>
      <c r="Q325" s="50" t="str">
        <f t="shared" si="247"/>
        <v xml:space="preserve"> </v>
      </c>
      <c r="R325" s="50" t="str">
        <f t="shared" si="248"/>
        <v xml:space="preserve"> </v>
      </c>
      <c r="S325" s="50" t="str">
        <f t="shared" si="249"/>
        <v xml:space="preserve"> </v>
      </c>
      <c r="T325" s="50" t="str">
        <f t="shared" si="250"/>
        <v xml:space="preserve"> </v>
      </c>
      <c r="U325" s="50" t="str">
        <f t="shared" si="251"/>
        <v xml:space="preserve"> </v>
      </c>
      <c r="V325" s="50" t="str">
        <f t="shared" si="252"/>
        <v xml:space="preserve"> </v>
      </c>
      <c r="W325" s="50" t="str">
        <f t="shared" si="234"/>
        <v xml:space="preserve"> </v>
      </c>
      <c r="X325" s="92">
        <f t="shared" si="254"/>
        <v>1.9293981481481485E-2</v>
      </c>
      <c r="Y325" s="81">
        <f t="shared" si="235"/>
        <v>2</v>
      </c>
      <c r="Z325" s="98">
        <f t="shared" si="253"/>
        <v>2</v>
      </c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>
        <v>2.0914351851851851E-2</v>
      </c>
      <c r="IK325" s="31"/>
      <c r="IL325" s="31"/>
      <c r="IM325" s="31"/>
      <c r="IN325" s="31"/>
      <c r="IO325" s="31"/>
      <c r="IP325" s="31"/>
      <c r="IQ325" s="31"/>
      <c r="IR325" s="31"/>
      <c r="IS325" s="31">
        <v>1.9293981481481485E-2</v>
      </c>
      <c r="IT325" s="31"/>
      <c r="IU325" s="31"/>
      <c r="IV325" s="31"/>
      <c r="IW325" s="31"/>
      <c r="IX325" s="31"/>
      <c r="IY325" s="31"/>
      <c r="IZ325" s="31"/>
      <c r="JA325" s="31"/>
      <c r="JB325" s="31"/>
      <c r="JC325" s="31"/>
      <c r="JD325" s="31"/>
      <c r="JE325" s="31"/>
      <c r="JF325" s="31"/>
      <c r="JG325" s="31"/>
      <c r="JH325" s="31"/>
      <c r="JI325" s="31"/>
      <c r="JJ325" s="31"/>
      <c r="JK325" s="31"/>
      <c r="JL325" s="31"/>
      <c r="JM325" s="31"/>
      <c r="JN325" s="31"/>
      <c r="JO325" s="31"/>
      <c r="JP325" s="31"/>
      <c r="JQ325" s="31"/>
      <c r="JR325" s="31"/>
      <c r="JS325" s="31"/>
      <c r="JT325" s="31"/>
      <c r="JU325" s="31"/>
      <c r="JV325" s="31"/>
      <c r="JW325" s="31"/>
      <c r="JX325" s="31"/>
      <c r="JY325" s="31"/>
      <c r="JZ325" s="31"/>
      <c r="KA325" s="31"/>
      <c r="KB325" s="31"/>
      <c r="KC325" s="31"/>
      <c r="KD325" s="31"/>
      <c r="KE325" s="31"/>
      <c r="KF325" s="31"/>
      <c r="KG325" s="31"/>
      <c r="KH325" s="31"/>
      <c r="KI325" s="31"/>
      <c r="KJ325" s="31"/>
      <c r="KK325" s="31"/>
      <c r="KL325" s="31"/>
      <c r="KM325" s="31"/>
      <c r="KN325" s="31"/>
      <c r="KO325" s="31"/>
      <c r="KP325" s="31"/>
      <c r="KQ325" s="31"/>
      <c r="KR325" s="31"/>
      <c r="KS325" s="31"/>
      <c r="KT325" s="31"/>
      <c r="KU325" s="31"/>
      <c r="KV325" s="31"/>
      <c r="KW325" s="31"/>
      <c r="KX325" s="31"/>
      <c r="KY325" s="31"/>
      <c r="KZ325" s="31"/>
      <c r="LA325" s="31"/>
      <c r="LB325" s="31"/>
      <c r="LC325" s="31"/>
      <c r="LD325" s="31"/>
      <c r="LE325" s="31"/>
      <c r="LF325" s="31"/>
      <c r="LG325" s="31"/>
      <c r="LH325" s="31"/>
      <c r="LI325" s="31"/>
      <c r="LJ325" s="31"/>
      <c r="LK325" s="31"/>
      <c r="LL325" s="31"/>
      <c r="LM325" s="31"/>
      <c r="LN325" s="31"/>
      <c r="LO325" s="31"/>
      <c r="LP325" s="31"/>
      <c r="LQ325" s="31"/>
      <c r="LR325" s="31"/>
      <c r="LS325" s="31"/>
      <c r="LT325" s="31"/>
      <c r="LU325" s="31"/>
      <c r="LV325" s="31"/>
      <c r="LW325" s="31"/>
      <c r="LX325" s="31"/>
      <c r="LY325" s="31"/>
      <c r="LZ325" s="31"/>
      <c r="MA325" s="31"/>
      <c r="MB325" s="31"/>
      <c r="MC325" s="31"/>
      <c r="MD325" s="31"/>
      <c r="ME325" s="31"/>
      <c r="MF325" s="31"/>
      <c r="MG325" s="31"/>
      <c r="MH325" s="31"/>
      <c r="MI325" s="31"/>
      <c r="MJ325" s="31"/>
      <c r="MK325" s="31"/>
      <c r="ML325" s="31"/>
      <c r="MM325" s="31"/>
      <c r="MN325" s="31"/>
      <c r="MO325" s="31"/>
      <c r="MP325" s="31"/>
      <c r="MQ325" s="31"/>
      <c r="MR325" s="31"/>
      <c r="MS325" s="31"/>
      <c r="MT325" s="31"/>
      <c r="MU325" s="31"/>
      <c r="MV325" s="31"/>
      <c r="MW325" s="31"/>
      <c r="MX325" s="31"/>
      <c r="MY325" s="31"/>
      <c r="MZ325" s="31"/>
      <c r="NA325" s="31"/>
      <c r="NB325" s="31"/>
      <c r="NC325" s="31"/>
      <c r="ND325" s="31"/>
      <c r="NE325" s="31"/>
      <c r="NF325" s="31"/>
      <c r="NG325" s="31"/>
      <c r="NH325" s="31"/>
      <c r="NI325" s="31"/>
      <c r="NJ325" s="31"/>
      <c r="NK325" s="31"/>
      <c r="NL325" s="31"/>
      <c r="NM325" s="31"/>
      <c r="NN325" s="31"/>
      <c r="NO325" s="31"/>
      <c r="NP325" s="31"/>
      <c r="NQ325" s="31"/>
      <c r="NR325" s="31"/>
      <c r="NS325" s="31"/>
      <c r="NT325" s="31"/>
      <c r="NU325" s="31"/>
      <c r="NV325" s="31"/>
      <c r="NW325" s="31"/>
      <c r="NX325" s="31"/>
      <c r="NY325" s="31"/>
      <c r="NZ325" s="31"/>
      <c r="OA325" s="31"/>
      <c r="OB325" s="31"/>
      <c r="OC325" s="31"/>
      <c r="OD325" s="31"/>
      <c r="OE325" s="31"/>
      <c r="OF325" s="31"/>
      <c r="OG325" s="31"/>
      <c r="OH325" s="31"/>
      <c r="OI325" s="31"/>
      <c r="OJ325" s="31"/>
      <c r="OK325" s="31"/>
      <c r="OL325" s="31"/>
      <c r="OM325" s="31"/>
      <c r="ON325" s="31"/>
      <c r="OO325" s="31"/>
      <c r="OP325" s="31"/>
      <c r="OQ325" s="31"/>
      <c r="OR325" s="31"/>
      <c r="OS325" s="31"/>
      <c r="OT325" s="31"/>
      <c r="OU325" s="31"/>
      <c r="OV325" s="31"/>
      <c r="OW325" s="31"/>
      <c r="OX325" s="31"/>
      <c r="OY325" s="31"/>
      <c r="OZ325" s="31"/>
      <c r="PA325" s="31"/>
      <c r="PB325" s="31"/>
      <c r="PC325" s="31"/>
      <c r="PD325" s="31"/>
      <c r="PE325" s="31"/>
      <c r="PF325" s="31"/>
      <c r="PG325" s="31"/>
      <c r="PH325" s="31"/>
      <c r="PI325" s="31"/>
      <c r="PJ325" s="31"/>
      <c r="PK325" s="31"/>
      <c r="PL325" s="31"/>
      <c r="PM325" s="31"/>
      <c r="PN325" s="31"/>
      <c r="PO325" s="31"/>
      <c r="PP325" s="31"/>
      <c r="PQ325" s="31"/>
      <c r="PR325" s="31"/>
      <c r="PS325" s="31"/>
      <c r="PT325" s="31"/>
      <c r="PU325" s="31"/>
      <c r="PV325" s="31"/>
      <c r="PW325" s="31"/>
      <c r="PX325" s="31"/>
      <c r="PY325" s="31"/>
      <c r="PZ325" s="31"/>
      <c r="QA325" s="31"/>
      <c r="QB325" s="31"/>
      <c r="QC325" s="31"/>
      <c r="QD325" s="31"/>
      <c r="QE325" s="31"/>
      <c r="QF325" s="31"/>
      <c r="QG325" s="31"/>
      <c r="QH325" s="31"/>
      <c r="QI325" s="31"/>
      <c r="QJ325" s="31"/>
      <c r="QK325" s="31"/>
      <c r="QL325" s="31"/>
      <c r="QM325" s="31"/>
      <c r="QN325" s="31"/>
      <c r="QO325" s="31"/>
      <c r="QP325" s="31"/>
      <c r="QQ325" s="31"/>
      <c r="QR325" s="31"/>
      <c r="QS325" s="31"/>
      <c r="QT325" s="31"/>
      <c r="QU325" s="31"/>
      <c r="QV325" s="31"/>
      <c r="QW325" s="31"/>
      <c r="QX325" s="31"/>
      <c r="QY325" s="31"/>
    </row>
    <row r="326" spans="1:467" x14ac:dyDescent="0.2">
      <c r="A326" s="40" t="s">
        <v>232</v>
      </c>
      <c r="B326" s="101"/>
      <c r="C326" s="101"/>
      <c r="D326" s="101"/>
      <c r="E326" s="49" t="s">
        <v>2</v>
      </c>
      <c r="F326" s="50" t="str">
        <f t="shared" si="237"/>
        <v xml:space="preserve"> </v>
      </c>
      <c r="G326" s="50" t="str">
        <f t="shared" si="236"/>
        <v xml:space="preserve"> </v>
      </c>
      <c r="H326" s="50" t="str">
        <f t="shared" si="238"/>
        <v xml:space="preserve"> </v>
      </c>
      <c r="I326" s="50" t="str">
        <f t="shared" si="239"/>
        <v xml:space="preserve"> </v>
      </c>
      <c r="J326" s="50" t="str">
        <f t="shared" si="240"/>
        <v xml:space="preserve"> </v>
      </c>
      <c r="K326" s="50" t="str">
        <f t="shared" si="241"/>
        <v xml:space="preserve"> </v>
      </c>
      <c r="L326" s="50" t="str">
        <f t="shared" si="242"/>
        <v xml:space="preserve"> </v>
      </c>
      <c r="M326" s="50" t="str">
        <f t="shared" si="243"/>
        <v xml:space="preserve"> </v>
      </c>
      <c r="N326" s="50" t="str">
        <f t="shared" si="244"/>
        <v xml:space="preserve"> </v>
      </c>
      <c r="O326" s="50" t="str">
        <f t="shared" si="245"/>
        <v xml:space="preserve"> </v>
      </c>
      <c r="P326" s="50">
        <f t="shared" si="246"/>
        <v>1.9785879629629625E-2</v>
      </c>
      <c r="Q326" s="50" t="str">
        <f t="shared" si="247"/>
        <v xml:space="preserve"> </v>
      </c>
      <c r="R326" s="50" t="str">
        <f t="shared" si="248"/>
        <v xml:space="preserve"> </v>
      </c>
      <c r="S326" s="50" t="str">
        <f t="shared" si="249"/>
        <v xml:space="preserve"> </v>
      </c>
      <c r="T326" s="50" t="str">
        <f t="shared" si="250"/>
        <v xml:space="preserve"> </v>
      </c>
      <c r="U326" s="50" t="str">
        <f t="shared" si="251"/>
        <v xml:space="preserve"> </v>
      </c>
      <c r="V326" s="50" t="str">
        <f t="shared" si="252"/>
        <v xml:space="preserve"> </v>
      </c>
      <c r="W326" s="50" t="str">
        <f t="shared" si="234"/>
        <v xml:space="preserve"> </v>
      </c>
      <c r="X326" s="92">
        <f t="shared" si="254"/>
        <v>1.9328703703703702E-2</v>
      </c>
      <c r="Y326" s="81">
        <f t="shared" si="235"/>
        <v>2</v>
      </c>
      <c r="Z326" s="98">
        <f t="shared" si="253"/>
        <v>2</v>
      </c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>
        <v>1.9328703703703702E-2</v>
      </c>
      <c r="IN326" s="31"/>
      <c r="IO326" s="31">
        <v>2.0243055555555552E-2</v>
      </c>
      <c r="IP326" s="31"/>
      <c r="IQ326" s="31"/>
      <c r="IR326" s="31"/>
      <c r="IS326" s="31"/>
      <c r="IT326" s="31"/>
      <c r="IU326" s="31"/>
      <c r="IV326" s="31"/>
      <c r="IW326" s="31"/>
      <c r="IX326" s="31"/>
      <c r="IY326" s="31"/>
      <c r="IZ326" s="31"/>
      <c r="JA326" s="31"/>
      <c r="JB326" s="31"/>
      <c r="JC326" s="31"/>
      <c r="JD326" s="31"/>
      <c r="JE326" s="31"/>
      <c r="JF326" s="31"/>
      <c r="JG326" s="31"/>
      <c r="JH326" s="31"/>
      <c r="JI326" s="31"/>
      <c r="JJ326" s="31"/>
      <c r="JK326" s="31"/>
      <c r="JL326" s="31"/>
      <c r="JM326" s="31"/>
      <c r="JN326" s="31"/>
      <c r="JO326" s="31"/>
      <c r="JP326" s="31"/>
      <c r="JQ326" s="31"/>
      <c r="JR326" s="31"/>
      <c r="JS326" s="31"/>
      <c r="JT326" s="31"/>
      <c r="JU326" s="31"/>
      <c r="JV326" s="31"/>
      <c r="JW326" s="31"/>
      <c r="JX326" s="31"/>
      <c r="JY326" s="31"/>
      <c r="JZ326" s="31"/>
      <c r="KA326" s="31"/>
      <c r="KB326" s="31"/>
      <c r="KC326" s="31"/>
      <c r="KD326" s="31"/>
      <c r="KE326" s="31"/>
      <c r="KF326" s="31"/>
      <c r="KG326" s="31"/>
      <c r="KH326" s="31"/>
      <c r="KI326" s="31"/>
      <c r="KJ326" s="31"/>
      <c r="KK326" s="31"/>
      <c r="KL326" s="31"/>
      <c r="KM326" s="31"/>
      <c r="KN326" s="31"/>
      <c r="KO326" s="31"/>
      <c r="KP326" s="31"/>
      <c r="KQ326" s="31"/>
      <c r="KR326" s="31"/>
      <c r="KS326" s="31"/>
      <c r="KT326" s="31"/>
      <c r="KU326" s="31"/>
      <c r="KV326" s="31"/>
      <c r="KW326" s="31"/>
      <c r="KX326" s="31"/>
      <c r="KY326" s="31"/>
      <c r="KZ326" s="31"/>
      <c r="LA326" s="31"/>
      <c r="LB326" s="31"/>
      <c r="LC326" s="31"/>
      <c r="LD326" s="31"/>
      <c r="LE326" s="31"/>
      <c r="LF326" s="31"/>
      <c r="LG326" s="31"/>
      <c r="LH326" s="31"/>
      <c r="LI326" s="31"/>
      <c r="LJ326" s="31"/>
      <c r="LK326" s="31"/>
      <c r="LL326" s="31"/>
      <c r="LM326" s="31"/>
      <c r="LN326" s="31"/>
      <c r="LO326" s="31"/>
      <c r="LP326" s="31"/>
      <c r="LQ326" s="31"/>
      <c r="LR326" s="31"/>
      <c r="LS326" s="31"/>
      <c r="LT326" s="31"/>
      <c r="LU326" s="31"/>
      <c r="LV326" s="31"/>
      <c r="LW326" s="31"/>
      <c r="LX326" s="31"/>
      <c r="LY326" s="31"/>
      <c r="LZ326" s="31"/>
      <c r="MA326" s="31"/>
      <c r="MB326" s="31"/>
      <c r="MC326" s="31"/>
      <c r="MD326" s="31"/>
      <c r="ME326" s="31"/>
      <c r="MF326" s="31"/>
      <c r="MG326" s="31"/>
      <c r="MH326" s="31"/>
      <c r="MI326" s="31"/>
      <c r="MJ326" s="31"/>
      <c r="MK326" s="31"/>
      <c r="ML326" s="31"/>
      <c r="MM326" s="31"/>
      <c r="MN326" s="31"/>
      <c r="MO326" s="31"/>
      <c r="MP326" s="31"/>
      <c r="MQ326" s="31"/>
      <c r="MR326" s="31"/>
      <c r="MS326" s="31"/>
      <c r="MT326" s="31"/>
      <c r="MU326" s="31"/>
      <c r="MV326" s="31"/>
      <c r="MW326" s="31"/>
      <c r="MX326" s="31"/>
      <c r="MY326" s="31"/>
      <c r="MZ326" s="31"/>
      <c r="NA326" s="31"/>
      <c r="NB326" s="31"/>
      <c r="NC326" s="31"/>
      <c r="ND326" s="31"/>
      <c r="NE326" s="31"/>
      <c r="NF326" s="31"/>
      <c r="NG326" s="31"/>
      <c r="NH326" s="31"/>
      <c r="NI326" s="31"/>
      <c r="NJ326" s="31"/>
      <c r="NK326" s="31"/>
      <c r="NL326" s="31"/>
      <c r="NM326" s="31"/>
      <c r="NN326" s="31"/>
      <c r="NO326" s="31"/>
      <c r="NP326" s="31"/>
      <c r="NQ326" s="31"/>
      <c r="NR326" s="31"/>
      <c r="NS326" s="31"/>
      <c r="NT326" s="31"/>
      <c r="NU326" s="31"/>
      <c r="NV326" s="31"/>
      <c r="NW326" s="31"/>
      <c r="NX326" s="31"/>
      <c r="NY326" s="31"/>
      <c r="NZ326" s="31"/>
      <c r="OA326" s="31"/>
      <c r="OB326" s="31"/>
      <c r="OC326" s="31"/>
      <c r="OD326" s="31"/>
      <c r="OE326" s="31"/>
      <c r="OF326" s="31"/>
      <c r="OG326" s="31"/>
      <c r="OH326" s="31"/>
      <c r="OI326" s="31"/>
      <c r="OJ326" s="31"/>
      <c r="OK326" s="31"/>
      <c r="OL326" s="31"/>
      <c r="OM326" s="31"/>
      <c r="ON326" s="31"/>
      <c r="OO326" s="31"/>
      <c r="OP326" s="31"/>
      <c r="OQ326" s="31"/>
      <c r="OR326" s="31"/>
      <c r="OS326" s="31"/>
      <c r="OT326" s="31"/>
      <c r="OU326" s="31"/>
      <c r="OV326" s="31"/>
      <c r="OW326" s="31"/>
      <c r="OX326" s="31"/>
      <c r="OY326" s="31"/>
      <c r="OZ326" s="31"/>
      <c r="PA326" s="31"/>
      <c r="PB326" s="31"/>
      <c r="PC326" s="31"/>
      <c r="PD326" s="31"/>
      <c r="PE326" s="31"/>
      <c r="PF326" s="31"/>
      <c r="PG326" s="31"/>
      <c r="PH326" s="31"/>
      <c r="PI326" s="31"/>
      <c r="PJ326" s="31"/>
      <c r="PK326" s="31"/>
      <c r="PL326" s="31"/>
      <c r="PM326" s="31"/>
      <c r="PN326" s="31"/>
      <c r="PO326" s="31"/>
      <c r="PP326" s="31"/>
      <c r="PQ326" s="31"/>
      <c r="PR326" s="31"/>
      <c r="PS326" s="31"/>
      <c r="PT326" s="31"/>
      <c r="PU326" s="31"/>
      <c r="PV326" s="31"/>
      <c r="PW326" s="31"/>
      <c r="PX326" s="31"/>
      <c r="PY326" s="31"/>
      <c r="PZ326" s="31"/>
      <c r="QA326" s="31"/>
      <c r="QB326" s="31"/>
      <c r="QC326" s="31"/>
      <c r="QD326" s="31"/>
      <c r="QE326" s="31"/>
      <c r="QF326" s="31"/>
      <c r="QG326" s="31"/>
      <c r="QH326" s="31"/>
      <c r="QI326" s="31"/>
      <c r="QJ326" s="31"/>
      <c r="QK326" s="31"/>
      <c r="QL326" s="31"/>
      <c r="QM326" s="31"/>
      <c r="QN326" s="31"/>
      <c r="QO326" s="31"/>
      <c r="QP326" s="31"/>
      <c r="QQ326" s="31"/>
      <c r="QR326" s="31"/>
      <c r="QS326" s="31"/>
      <c r="QT326" s="31"/>
      <c r="QU326" s="31"/>
      <c r="QV326" s="31"/>
      <c r="QW326" s="31"/>
      <c r="QX326" s="31"/>
      <c r="QY326" s="31"/>
    </row>
    <row r="327" spans="1:467" x14ac:dyDescent="0.2">
      <c r="A327" s="40" t="s">
        <v>233</v>
      </c>
      <c r="B327" s="101"/>
      <c r="C327" s="101"/>
      <c r="D327" s="101"/>
      <c r="E327" s="49" t="s">
        <v>2</v>
      </c>
      <c r="F327" s="50" t="str">
        <f t="shared" si="237"/>
        <v xml:space="preserve"> </v>
      </c>
      <c r="G327" s="50" t="str">
        <f t="shared" si="236"/>
        <v xml:space="preserve"> </v>
      </c>
      <c r="H327" s="50" t="str">
        <f t="shared" si="238"/>
        <v xml:space="preserve"> </v>
      </c>
      <c r="I327" s="50" t="str">
        <f t="shared" si="239"/>
        <v xml:space="preserve"> </v>
      </c>
      <c r="J327" s="50" t="str">
        <f t="shared" si="240"/>
        <v xml:space="preserve"> </v>
      </c>
      <c r="K327" s="50" t="str">
        <f t="shared" si="241"/>
        <v xml:space="preserve"> </v>
      </c>
      <c r="L327" s="50" t="str">
        <f t="shared" si="242"/>
        <v xml:space="preserve"> </v>
      </c>
      <c r="M327" s="50" t="str">
        <f t="shared" si="243"/>
        <v xml:space="preserve"> </v>
      </c>
      <c r="N327" s="50" t="str">
        <f t="shared" si="244"/>
        <v xml:space="preserve"> </v>
      </c>
      <c r="O327" s="50" t="str">
        <f t="shared" si="245"/>
        <v xml:space="preserve"> </v>
      </c>
      <c r="P327" s="50">
        <f t="shared" si="246"/>
        <v>2.0069444444444445E-2</v>
      </c>
      <c r="Q327" s="50" t="str">
        <f t="shared" si="247"/>
        <v xml:space="preserve"> </v>
      </c>
      <c r="R327" s="50" t="str">
        <f t="shared" si="248"/>
        <v xml:space="preserve"> </v>
      </c>
      <c r="S327" s="50" t="str">
        <f t="shared" si="249"/>
        <v xml:space="preserve"> </v>
      </c>
      <c r="T327" s="50" t="str">
        <f t="shared" si="250"/>
        <v xml:space="preserve"> </v>
      </c>
      <c r="U327" s="50" t="str">
        <f t="shared" si="251"/>
        <v xml:space="preserve"> </v>
      </c>
      <c r="V327" s="50" t="str">
        <f t="shared" si="252"/>
        <v xml:space="preserve"> </v>
      </c>
      <c r="W327" s="50" t="str">
        <f t="shared" si="234"/>
        <v xml:space="preserve"> </v>
      </c>
      <c r="X327" s="92">
        <f t="shared" si="254"/>
        <v>1.9560185185185184E-2</v>
      </c>
      <c r="Y327" s="81">
        <f t="shared" si="235"/>
        <v>2</v>
      </c>
      <c r="Z327" s="98">
        <f t="shared" si="253"/>
        <v>3</v>
      </c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  <c r="IQ327" s="31">
        <v>2.0578703703703703E-2</v>
      </c>
      <c r="IR327" s="31"/>
      <c r="IS327" s="31">
        <v>1.9560185185185184E-2</v>
      </c>
      <c r="IT327" s="31"/>
      <c r="IU327" s="31"/>
      <c r="IV327" s="31"/>
      <c r="IW327" s="31"/>
      <c r="IX327" s="31"/>
      <c r="IY327" s="31"/>
      <c r="IZ327" s="31"/>
      <c r="JA327" s="31"/>
      <c r="JB327" s="31"/>
      <c r="JC327" s="31"/>
      <c r="JD327" s="31"/>
      <c r="JE327" s="31"/>
      <c r="JF327" s="31"/>
      <c r="JG327" s="31"/>
      <c r="JH327" s="31"/>
      <c r="JI327" s="31"/>
      <c r="JJ327" s="31"/>
      <c r="JK327" s="31"/>
      <c r="JL327" s="31"/>
      <c r="JM327" s="31"/>
      <c r="JN327" s="31"/>
      <c r="JO327" s="31"/>
      <c r="JP327" s="31"/>
      <c r="JQ327" s="31"/>
      <c r="JR327" s="31"/>
      <c r="JS327" s="31"/>
      <c r="JT327" s="31"/>
      <c r="JU327" s="31"/>
      <c r="JV327" s="31"/>
      <c r="JW327" s="31"/>
      <c r="JX327" s="31"/>
      <c r="JY327" s="31"/>
      <c r="JZ327" s="31"/>
      <c r="KA327" s="31"/>
      <c r="KB327" s="31"/>
      <c r="KC327" s="31"/>
      <c r="KD327" s="31"/>
      <c r="KE327" s="31"/>
      <c r="KF327" s="31"/>
      <c r="KG327" s="31"/>
      <c r="KH327" s="31"/>
      <c r="KI327" s="31"/>
      <c r="KJ327" s="31"/>
      <c r="KK327" s="31"/>
      <c r="KL327" s="31"/>
      <c r="KM327" s="31"/>
      <c r="KN327" s="31"/>
      <c r="KO327" s="31"/>
      <c r="KP327" s="31"/>
      <c r="KQ327" s="31"/>
      <c r="KR327" s="31"/>
      <c r="KS327" s="31"/>
      <c r="KT327" s="31"/>
      <c r="KU327" s="31"/>
      <c r="KV327" s="31"/>
      <c r="KW327" s="31"/>
      <c r="KX327" s="31"/>
      <c r="KY327" s="31"/>
      <c r="KZ327" s="31"/>
      <c r="LA327" s="31"/>
      <c r="LB327" s="31"/>
      <c r="LC327" s="31"/>
      <c r="LD327" s="31"/>
      <c r="LE327" s="31"/>
      <c r="LF327" s="31"/>
      <c r="LG327" s="31"/>
      <c r="LH327" s="31"/>
      <c r="LI327" s="31"/>
      <c r="LJ327" s="31"/>
      <c r="LK327" s="31"/>
      <c r="LL327" s="31"/>
      <c r="LM327" s="31"/>
      <c r="LN327" s="31"/>
      <c r="LO327" s="31"/>
      <c r="LP327" s="31"/>
      <c r="LQ327" s="31"/>
      <c r="LR327" s="31"/>
      <c r="LS327" s="31"/>
      <c r="LT327" s="31"/>
      <c r="LU327" s="31"/>
      <c r="LV327" s="31"/>
      <c r="LW327" s="31"/>
      <c r="LX327" s="31"/>
      <c r="LY327" s="31"/>
      <c r="LZ327" s="31"/>
      <c r="MA327" s="31"/>
      <c r="MB327" s="31"/>
      <c r="MC327" s="31"/>
      <c r="MD327" s="31"/>
      <c r="ME327" s="31"/>
      <c r="MF327" s="31"/>
      <c r="MG327" s="31"/>
      <c r="MH327" s="31"/>
      <c r="MI327" s="31"/>
      <c r="MJ327" s="31"/>
      <c r="MK327" s="31"/>
      <c r="ML327" s="31"/>
      <c r="MM327" s="31"/>
      <c r="MN327" s="31"/>
      <c r="MO327" s="31"/>
      <c r="MP327" s="31"/>
      <c r="MQ327" s="31"/>
      <c r="MR327" s="31"/>
      <c r="MS327" s="31"/>
      <c r="MT327" s="31"/>
      <c r="MU327" s="31"/>
      <c r="MV327" s="31"/>
      <c r="MW327" s="31"/>
      <c r="MX327" s="31"/>
      <c r="MY327" s="31"/>
      <c r="MZ327" s="31"/>
      <c r="NA327" s="31"/>
      <c r="NB327" s="31"/>
      <c r="NC327" s="31"/>
      <c r="ND327" s="31"/>
      <c r="NE327" s="31"/>
      <c r="NF327" s="31"/>
      <c r="NG327" s="31"/>
      <c r="NH327" s="31"/>
      <c r="NI327" s="31"/>
      <c r="NJ327" s="31"/>
      <c r="NK327" s="31"/>
      <c r="NL327" s="31"/>
      <c r="NM327" s="31"/>
      <c r="NN327" s="31"/>
      <c r="NO327" s="31"/>
      <c r="NP327" s="31"/>
      <c r="NQ327" s="31"/>
      <c r="NR327" s="31"/>
      <c r="NS327" s="31"/>
      <c r="NT327" s="31"/>
      <c r="NU327" s="31"/>
      <c r="NV327" s="31"/>
      <c r="NW327" s="31"/>
      <c r="NX327" s="31"/>
      <c r="NY327" s="31"/>
      <c r="NZ327" s="31"/>
      <c r="OA327" s="31"/>
      <c r="OB327" s="31"/>
      <c r="OC327" s="31"/>
      <c r="OD327" s="31"/>
      <c r="OE327" s="31"/>
      <c r="OF327" s="31"/>
      <c r="OG327" s="31"/>
      <c r="OH327" s="31"/>
      <c r="OI327" s="31"/>
      <c r="OJ327" s="31"/>
      <c r="OK327" s="31"/>
      <c r="OL327" s="31"/>
      <c r="OM327" s="31"/>
      <c r="ON327" s="31"/>
      <c r="OO327" s="31"/>
      <c r="OP327" s="31"/>
      <c r="OQ327" s="31"/>
      <c r="OR327" s="31"/>
      <c r="OS327" s="31"/>
      <c r="OT327" s="31"/>
      <c r="OU327" s="31"/>
      <c r="OV327" s="31"/>
      <c r="OW327" s="31"/>
      <c r="OX327" s="31"/>
      <c r="OY327" s="31"/>
      <c r="OZ327" s="31"/>
      <c r="PA327" s="31"/>
      <c r="PB327" s="31"/>
      <c r="PC327" s="31"/>
      <c r="PD327" s="31"/>
      <c r="PE327" s="31"/>
      <c r="PF327" s="31"/>
      <c r="PG327" s="31"/>
      <c r="PH327" s="31"/>
      <c r="PI327" s="31"/>
      <c r="PJ327" s="31"/>
      <c r="PK327" s="31"/>
      <c r="PL327" s="31"/>
      <c r="PM327" s="31"/>
      <c r="PN327" s="31"/>
      <c r="PO327" s="31"/>
      <c r="PP327" s="31"/>
      <c r="PQ327" s="31"/>
      <c r="PR327" s="31"/>
      <c r="PS327" s="31"/>
      <c r="PT327" s="31"/>
      <c r="PU327" s="31"/>
      <c r="PV327" s="31"/>
      <c r="PW327" s="31"/>
      <c r="PX327" s="31"/>
      <c r="PY327" s="31"/>
      <c r="PZ327" s="31"/>
      <c r="QA327" s="31"/>
      <c r="QB327" s="31"/>
      <c r="QC327" s="31"/>
      <c r="QD327" s="31"/>
      <c r="QE327" s="31"/>
      <c r="QF327" s="31"/>
      <c r="QG327" s="31"/>
      <c r="QH327" s="31"/>
      <c r="QI327" s="31"/>
      <c r="QJ327" s="31"/>
      <c r="QK327" s="31"/>
      <c r="QL327" s="31"/>
      <c r="QM327" s="31"/>
      <c r="QN327" s="31"/>
      <c r="QO327" s="31"/>
      <c r="QP327" s="31"/>
      <c r="QQ327" s="31"/>
      <c r="QR327" s="31"/>
      <c r="QS327" s="31"/>
      <c r="QT327" s="31"/>
      <c r="QU327" s="31"/>
      <c r="QV327" s="31"/>
      <c r="QW327" s="31"/>
      <c r="QX327" s="31"/>
      <c r="QY327" s="31"/>
    </row>
    <row r="328" spans="1:467" x14ac:dyDescent="0.2">
      <c r="A328" s="40" t="s">
        <v>229</v>
      </c>
      <c r="B328" s="101"/>
      <c r="C328" s="101"/>
      <c r="D328" s="101"/>
      <c r="E328" s="49" t="s">
        <v>2</v>
      </c>
      <c r="F328" s="50" t="str">
        <f t="shared" si="237"/>
        <v xml:space="preserve"> </v>
      </c>
      <c r="G328" s="50" t="str">
        <f t="shared" si="236"/>
        <v xml:space="preserve"> </v>
      </c>
      <c r="H328" s="50" t="str">
        <f t="shared" si="238"/>
        <v xml:space="preserve"> </v>
      </c>
      <c r="I328" s="50" t="str">
        <f t="shared" si="239"/>
        <v xml:space="preserve"> </v>
      </c>
      <c r="J328" s="50" t="str">
        <f t="shared" si="240"/>
        <v xml:space="preserve"> </v>
      </c>
      <c r="K328" s="50" t="str">
        <f t="shared" si="241"/>
        <v xml:space="preserve"> </v>
      </c>
      <c r="L328" s="50" t="str">
        <f t="shared" si="242"/>
        <v xml:space="preserve"> </v>
      </c>
      <c r="M328" s="50" t="str">
        <f t="shared" si="243"/>
        <v xml:space="preserve"> </v>
      </c>
      <c r="N328" s="50" t="str">
        <f t="shared" si="244"/>
        <v xml:space="preserve"> </v>
      </c>
      <c r="O328" s="50" t="str">
        <f t="shared" si="245"/>
        <v xml:space="preserve"> </v>
      </c>
      <c r="P328" s="50">
        <f t="shared" si="246"/>
        <v>2.1211419753086418E-2</v>
      </c>
      <c r="Q328" s="50" t="str">
        <f t="shared" si="247"/>
        <v xml:space="preserve"> </v>
      </c>
      <c r="R328" s="50" t="str">
        <f t="shared" si="248"/>
        <v xml:space="preserve"> </v>
      </c>
      <c r="S328" s="50" t="str">
        <f t="shared" si="249"/>
        <v xml:space="preserve"> </v>
      </c>
      <c r="T328" s="50" t="str">
        <f t="shared" si="250"/>
        <v xml:space="preserve"> </v>
      </c>
      <c r="U328" s="50" t="str">
        <f t="shared" si="251"/>
        <v xml:space="preserve"> </v>
      </c>
      <c r="V328" s="50" t="str">
        <f t="shared" si="252"/>
        <v xml:space="preserve"> </v>
      </c>
      <c r="W328" s="50" t="str">
        <f t="shared" si="234"/>
        <v xml:space="preserve"> </v>
      </c>
      <c r="X328" s="92">
        <f t="shared" si="254"/>
        <v>2.0092592592592592E-2</v>
      </c>
      <c r="Y328" s="81">
        <f t="shared" si="235"/>
        <v>3</v>
      </c>
      <c r="Z328" s="98">
        <f t="shared" si="253"/>
        <v>3</v>
      </c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>
        <v>2.1041666666666667E-2</v>
      </c>
      <c r="IP328" s="31">
        <v>2.2499999999999999E-2</v>
      </c>
      <c r="IQ328" s="31"/>
      <c r="IR328" s="31"/>
      <c r="IS328" s="31"/>
      <c r="IT328" s="31"/>
      <c r="IU328" s="31"/>
      <c r="IV328" s="31"/>
      <c r="IW328" s="31"/>
      <c r="IX328" s="31"/>
      <c r="IY328" s="31"/>
      <c r="IZ328" s="31"/>
      <c r="JA328" s="31"/>
      <c r="JB328" s="31"/>
      <c r="JC328" s="31"/>
      <c r="JD328" s="31"/>
      <c r="JE328" s="31">
        <v>2.0092592592592592E-2</v>
      </c>
      <c r="JF328" s="31"/>
      <c r="JG328" s="31"/>
      <c r="JH328" s="31"/>
      <c r="JI328" s="31"/>
      <c r="JJ328" s="31"/>
      <c r="JK328" s="31"/>
      <c r="JL328" s="31"/>
      <c r="JM328" s="31"/>
      <c r="JN328" s="31"/>
      <c r="JO328" s="31"/>
      <c r="JP328" s="31"/>
      <c r="JQ328" s="31"/>
      <c r="JR328" s="31"/>
      <c r="JS328" s="31"/>
      <c r="JT328" s="31"/>
      <c r="JU328" s="31"/>
      <c r="JV328" s="31"/>
      <c r="JW328" s="31"/>
      <c r="JX328" s="31"/>
      <c r="JY328" s="31"/>
      <c r="JZ328" s="31"/>
      <c r="KA328" s="31"/>
      <c r="KB328" s="31"/>
      <c r="KC328" s="31"/>
      <c r="KD328" s="31"/>
      <c r="KE328" s="31"/>
      <c r="KF328" s="31"/>
      <c r="KG328" s="31"/>
      <c r="KH328" s="31"/>
      <c r="KI328" s="31"/>
      <c r="KJ328" s="31"/>
      <c r="KK328" s="31"/>
      <c r="KL328" s="31"/>
      <c r="KM328" s="31"/>
      <c r="KN328" s="31"/>
      <c r="KO328" s="31"/>
      <c r="KP328" s="31"/>
      <c r="KQ328" s="31"/>
      <c r="KR328" s="31"/>
      <c r="KS328" s="31"/>
      <c r="KT328" s="31"/>
      <c r="KU328" s="31"/>
      <c r="KV328" s="31"/>
      <c r="KW328" s="31"/>
      <c r="KX328" s="31"/>
      <c r="KY328" s="31"/>
      <c r="KZ328" s="31"/>
      <c r="LA328" s="31"/>
      <c r="LB328" s="31"/>
      <c r="LC328" s="31"/>
      <c r="LD328" s="31"/>
      <c r="LE328" s="31"/>
      <c r="LF328" s="31"/>
      <c r="LG328" s="31"/>
      <c r="LH328" s="31"/>
      <c r="LI328" s="31"/>
      <c r="LJ328" s="31"/>
      <c r="LK328" s="31"/>
      <c r="LL328" s="31"/>
      <c r="LM328" s="31"/>
      <c r="LN328" s="31"/>
      <c r="LO328" s="31"/>
      <c r="LP328" s="31"/>
      <c r="LQ328" s="31"/>
      <c r="LR328" s="31"/>
      <c r="LS328" s="31"/>
      <c r="LT328" s="31"/>
      <c r="LU328" s="31"/>
      <c r="LV328" s="31"/>
      <c r="LW328" s="31"/>
      <c r="LX328" s="31"/>
      <c r="LY328" s="31"/>
      <c r="LZ328" s="31"/>
      <c r="MA328" s="31"/>
      <c r="MB328" s="31"/>
      <c r="MC328" s="31"/>
      <c r="MD328" s="31"/>
      <c r="ME328" s="31"/>
      <c r="MF328" s="31"/>
      <c r="MG328" s="31"/>
      <c r="MH328" s="31"/>
      <c r="MI328" s="31"/>
      <c r="MJ328" s="31"/>
      <c r="MK328" s="31"/>
      <c r="ML328" s="31"/>
      <c r="MM328" s="31"/>
      <c r="MN328" s="31"/>
      <c r="MO328" s="31"/>
      <c r="MP328" s="31"/>
      <c r="MQ328" s="31"/>
      <c r="MR328" s="31"/>
      <c r="MS328" s="31"/>
      <c r="MT328" s="31"/>
      <c r="MU328" s="31"/>
      <c r="MV328" s="31"/>
      <c r="MW328" s="31"/>
      <c r="MX328" s="31"/>
      <c r="MY328" s="31"/>
      <c r="MZ328" s="31"/>
      <c r="NA328" s="31"/>
      <c r="NB328" s="31"/>
      <c r="NC328" s="31"/>
      <c r="ND328" s="31"/>
      <c r="NE328" s="31"/>
      <c r="NF328" s="31"/>
      <c r="NG328" s="31"/>
      <c r="NH328" s="31"/>
      <c r="NI328" s="31"/>
      <c r="NJ328" s="31"/>
      <c r="NK328" s="31"/>
      <c r="NL328" s="31"/>
      <c r="NM328" s="31"/>
      <c r="NN328" s="31"/>
      <c r="NO328" s="31"/>
      <c r="NP328" s="31"/>
      <c r="NQ328" s="31"/>
      <c r="NR328" s="31"/>
      <c r="NS328" s="31"/>
      <c r="NT328" s="31"/>
      <c r="NU328" s="31"/>
      <c r="NV328" s="31"/>
      <c r="NW328" s="31"/>
      <c r="NX328" s="31"/>
      <c r="NY328" s="31"/>
      <c r="NZ328" s="31"/>
      <c r="OA328" s="31"/>
      <c r="OB328" s="31"/>
      <c r="OC328" s="31"/>
      <c r="OD328" s="31"/>
      <c r="OE328" s="31"/>
      <c r="OF328" s="31"/>
      <c r="OG328" s="31"/>
      <c r="OH328" s="31"/>
      <c r="OI328" s="31"/>
      <c r="OJ328" s="31"/>
      <c r="OK328" s="31"/>
      <c r="OL328" s="31"/>
      <c r="OM328" s="31"/>
      <c r="ON328" s="31"/>
      <c r="OO328" s="31"/>
      <c r="OP328" s="31"/>
      <c r="OQ328" s="31"/>
      <c r="OR328" s="31"/>
      <c r="OS328" s="31"/>
      <c r="OT328" s="31"/>
      <c r="OU328" s="31"/>
      <c r="OV328" s="31"/>
      <c r="OW328" s="31"/>
      <c r="OX328" s="31"/>
      <c r="OY328" s="31"/>
      <c r="OZ328" s="31"/>
      <c r="PA328" s="31"/>
      <c r="PB328" s="31"/>
      <c r="PC328" s="31"/>
      <c r="PD328" s="31"/>
      <c r="PE328" s="31"/>
      <c r="PF328" s="31"/>
      <c r="PG328" s="31"/>
      <c r="PH328" s="31"/>
      <c r="PI328" s="31"/>
      <c r="PJ328" s="31"/>
      <c r="PK328" s="31"/>
      <c r="PL328" s="31"/>
      <c r="PM328" s="31"/>
      <c r="PN328" s="31"/>
      <c r="PO328" s="31"/>
      <c r="PP328" s="31"/>
      <c r="PQ328" s="31"/>
      <c r="PR328" s="31"/>
      <c r="PS328" s="31"/>
      <c r="PT328" s="31"/>
      <c r="PU328" s="31"/>
      <c r="PV328" s="31"/>
      <c r="PW328" s="31"/>
      <c r="PX328" s="31"/>
      <c r="PY328" s="31"/>
      <c r="PZ328" s="31"/>
      <c r="QA328" s="31"/>
      <c r="QB328" s="31"/>
      <c r="QC328" s="31"/>
      <c r="QD328" s="31"/>
      <c r="QE328" s="31"/>
      <c r="QF328" s="31"/>
      <c r="QG328" s="31"/>
      <c r="QH328" s="31"/>
      <c r="QI328" s="31"/>
      <c r="QJ328" s="31"/>
      <c r="QK328" s="31"/>
      <c r="QL328" s="31"/>
      <c r="QM328" s="31"/>
      <c r="QN328" s="31"/>
      <c r="QO328" s="31"/>
      <c r="QP328" s="31"/>
      <c r="QQ328" s="31"/>
      <c r="QR328" s="31"/>
      <c r="QS328" s="31"/>
      <c r="QT328" s="31"/>
      <c r="QU328" s="31"/>
      <c r="QV328" s="31"/>
      <c r="QW328" s="31"/>
      <c r="QX328" s="31"/>
      <c r="QY328" s="31"/>
    </row>
    <row r="329" spans="1:467" x14ac:dyDescent="0.2">
      <c r="A329" s="40" t="s">
        <v>238</v>
      </c>
      <c r="B329" s="101"/>
      <c r="C329" s="101"/>
      <c r="D329" s="101"/>
      <c r="E329" s="49" t="s">
        <v>2</v>
      </c>
      <c r="F329" s="50" t="str">
        <f t="shared" si="237"/>
        <v xml:space="preserve"> </v>
      </c>
      <c r="G329" s="50" t="str">
        <f t="shared" si="236"/>
        <v xml:space="preserve"> </v>
      </c>
      <c r="H329" s="50" t="str">
        <f t="shared" si="238"/>
        <v xml:space="preserve"> </v>
      </c>
      <c r="I329" s="50" t="str">
        <f t="shared" si="239"/>
        <v xml:space="preserve"> </v>
      </c>
      <c r="J329" s="50" t="str">
        <f t="shared" si="240"/>
        <v xml:space="preserve"> </v>
      </c>
      <c r="K329" s="50" t="str">
        <f t="shared" si="241"/>
        <v xml:space="preserve"> </v>
      </c>
      <c r="L329" s="50" t="str">
        <f t="shared" si="242"/>
        <v xml:space="preserve"> </v>
      </c>
      <c r="M329" s="50" t="str">
        <f t="shared" si="243"/>
        <v xml:space="preserve"> </v>
      </c>
      <c r="N329" s="50" t="str">
        <f t="shared" si="244"/>
        <v xml:space="preserve"> </v>
      </c>
      <c r="O329" s="50" t="str">
        <f t="shared" si="245"/>
        <v xml:space="preserve"> </v>
      </c>
      <c r="P329" s="50">
        <f t="shared" si="246"/>
        <v>1.7839257812499995E-2</v>
      </c>
      <c r="Q329" s="50">
        <f t="shared" si="247"/>
        <v>1.9641203703703706E-2</v>
      </c>
      <c r="R329" s="50" t="str">
        <f t="shared" si="248"/>
        <v xml:space="preserve"> </v>
      </c>
      <c r="S329" s="50" t="str">
        <f t="shared" si="249"/>
        <v xml:space="preserve"> </v>
      </c>
      <c r="T329" s="50">
        <f t="shared" si="250"/>
        <v>1.7870370370370373E-2</v>
      </c>
      <c r="U329" s="50" t="str">
        <f t="shared" si="251"/>
        <v xml:space="preserve"> </v>
      </c>
      <c r="V329" s="50">
        <f t="shared" si="252"/>
        <v>1.9476273148148149E-2</v>
      </c>
      <c r="W329" s="50" t="str">
        <f t="shared" si="234"/>
        <v xml:space="preserve"> </v>
      </c>
      <c r="X329" s="92">
        <f t="shared" si="254"/>
        <v>1.7511574074074072E-2</v>
      </c>
      <c r="Y329" s="81">
        <f t="shared" si="235"/>
        <v>10</v>
      </c>
      <c r="Z329" s="98">
        <f t="shared" si="253"/>
        <v>11</v>
      </c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  <c r="IQ329" s="31">
        <v>1.7881944444444443E-2</v>
      </c>
      <c r="IR329" s="31"/>
      <c r="IS329" s="31">
        <v>1.8206018518518517E-2</v>
      </c>
      <c r="IT329" s="31">
        <v>1.7511574074074072E-2</v>
      </c>
      <c r="IU329" s="31"/>
      <c r="IV329" s="31"/>
      <c r="IW329" s="31"/>
      <c r="IX329" s="31"/>
      <c r="IY329" s="31"/>
      <c r="IZ329" s="31"/>
      <c r="JA329" s="31"/>
      <c r="JB329" s="31"/>
      <c r="JC329" s="31"/>
      <c r="JD329" s="31"/>
      <c r="JE329" s="31"/>
      <c r="JF329" s="31"/>
      <c r="JG329" s="31">
        <v>1.7757494212962958E-2</v>
      </c>
      <c r="JH329" s="31"/>
      <c r="JI329" s="31"/>
      <c r="JJ329" s="31"/>
      <c r="JK329" s="31"/>
      <c r="JL329" s="31"/>
      <c r="JM329" s="31"/>
      <c r="JN329" s="31">
        <v>1.9641203703703706E-2</v>
      </c>
      <c r="JO329" s="31"/>
      <c r="JP329" s="31"/>
      <c r="JQ329" s="31"/>
      <c r="JR329" s="31"/>
      <c r="JS329" s="31"/>
      <c r="JT329" s="31"/>
      <c r="JU329" s="31"/>
      <c r="JV329" s="31"/>
      <c r="JW329" s="31"/>
      <c r="JX329" s="31"/>
      <c r="JY329" s="31"/>
      <c r="JZ329" s="31"/>
      <c r="KA329" s="31"/>
      <c r="KB329" s="31"/>
      <c r="KC329" s="31"/>
      <c r="KD329" s="31"/>
      <c r="KE329" s="31"/>
      <c r="KF329" s="31"/>
      <c r="KG329" s="31"/>
      <c r="KH329" s="31"/>
      <c r="KI329" s="31"/>
      <c r="KJ329" s="31"/>
      <c r="KK329" s="31"/>
      <c r="KL329" s="31"/>
      <c r="KM329" s="31"/>
      <c r="KN329" s="31"/>
      <c r="KO329" s="31"/>
      <c r="KP329" s="31"/>
      <c r="KQ329" s="31"/>
      <c r="KR329" s="31"/>
      <c r="KS329" s="31"/>
      <c r="KT329" s="31"/>
      <c r="KU329" s="31"/>
      <c r="KV329" s="31"/>
      <c r="KW329" s="31"/>
      <c r="KX329" s="31"/>
      <c r="KY329" s="31"/>
      <c r="KZ329" s="31"/>
      <c r="LA329" s="31"/>
      <c r="LB329" s="31"/>
      <c r="LC329" s="31"/>
      <c r="LD329" s="31"/>
      <c r="LE329" s="31"/>
      <c r="LF329" s="31"/>
      <c r="LG329" s="31"/>
      <c r="LH329" s="31"/>
      <c r="LI329" s="31"/>
      <c r="LJ329" s="31"/>
      <c r="LK329" s="31"/>
      <c r="LL329" s="31"/>
      <c r="LM329" s="31"/>
      <c r="LN329" s="31"/>
      <c r="LO329" s="31"/>
      <c r="LP329" s="31"/>
      <c r="LQ329" s="31"/>
      <c r="LR329" s="31"/>
      <c r="LS329" s="31"/>
      <c r="LT329" s="31"/>
      <c r="LU329" s="31"/>
      <c r="LV329" s="31"/>
      <c r="LW329" s="31"/>
      <c r="LX329" s="31"/>
      <c r="LY329" s="31"/>
      <c r="LZ329" s="31"/>
      <c r="MA329" s="31"/>
      <c r="MB329" s="31"/>
      <c r="MC329" s="31"/>
      <c r="MD329" s="31"/>
      <c r="ME329" s="31"/>
      <c r="MF329" s="31"/>
      <c r="MG329" s="31"/>
      <c r="MH329" s="31"/>
      <c r="MI329" s="31"/>
      <c r="MJ329" s="31"/>
      <c r="MK329" s="31"/>
      <c r="ML329" s="31"/>
      <c r="MM329" s="31"/>
      <c r="MN329" s="31"/>
      <c r="MO329" s="31"/>
      <c r="MP329" s="31"/>
      <c r="MQ329" s="31"/>
      <c r="MR329" s="31"/>
      <c r="MS329" s="31"/>
      <c r="MT329" s="31"/>
      <c r="MU329" s="31"/>
      <c r="MV329" s="31"/>
      <c r="MW329" s="31"/>
      <c r="MX329" s="31"/>
      <c r="MY329" s="31"/>
      <c r="MZ329" s="31"/>
      <c r="NA329" s="31"/>
      <c r="NB329" s="31"/>
      <c r="NC329" s="31"/>
      <c r="ND329" s="31"/>
      <c r="NE329" s="31"/>
      <c r="NF329" s="31"/>
      <c r="NG329" s="31"/>
      <c r="NH329" s="31"/>
      <c r="NI329" s="31"/>
      <c r="NJ329" s="31"/>
      <c r="NK329" s="31">
        <v>1.7870370370370373E-2</v>
      </c>
      <c r="NL329" s="31"/>
      <c r="NM329" s="31"/>
      <c r="NN329" s="31"/>
      <c r="NO329" s="31"/>
      <c r="NP329" s="31"/>
      <c r="NQ329" s="31"/>
      <c r="NR329" s="31"/>
      <c r="NS329" s="31"/>
      <c r="NT329" s="31"/>
      <c r="NU329" s="31"/>
      <c r="NV329" s="31"/>
      <c r="NW329" s="31"/>
      <c r="NX329" s="31"/>
      <c r="NY329" s="31"/>
      <c r="NZ329" s="31"/>
      <c r="OA329" s="31"/>
      <c r="OB329" s="31"/>
      <c r="OC329" s="31"/>
      <c r="OD329" s="31"/>
      <c r="OE329" s="31"/>
      <c r="OF329" s="31"/>
      <c r="OG329" s="31"/>
      <c r="OH329" s="31"/>
      <c r="OI329" s="31"/>
      <c r="OJ329" s="31"/>
      <c r="OK329" s="31"/>
      <c r="OL329" s="31"/>
      <c r="OM329" s="31"/>
      <c r="ON329" s="31"/>
      <c r="OO329" s="31"/>
      <c r="OP329" s="31"/>
      <c r="OQ329" s="31"/>
      <c r="OR329" s="31"/>
      <c r="OS329" s="31"/>
      <c r="OT329" s="31"/>
      <c r="OU329" s="31"/>
      <c r="OV329" s="31"/>
      <c r="OW329" s="31"/>
      <c r="OX329" s="31"/>
      <c r="OY329" s="31"/>
      <c r="OZ329" s="31"/>
      <c r="PA329" s="31"/>
      <c r="PB329" s="31"/>
      <c r="PC329" s="31"/>
      <c r="PD329" s="31"/>
      <c r="PE329" s="31"/>
      <c r="PF329" s="31"/>
      <c r="PG329" s="31"/>
      <c r="PH329" s="31"/>
      <c r="PI329" s="31"/>
      <c r="PJ329" s="31"/>
      <c r="PK329" s="31"/>
      <c r="PL329" s="31"/>
      <c r="PM329" s="31"/>
      <c r="PN329" s="31">
        <v>1.9178240740740742E-2</v>
      </c>
      <c r="PO329" s="31"/>
      <c r="PP329" s="31">
        <v>1.9479166666666669E-2</v>
      </c>
      <c r="PQ329" s="31">
        <v>1.9560185185185184E-2</v>
      </c>
      <c r="PR329" s="31">
        <v>1.96875E-2</v>
      </c>
      <c r="PS329" s="31"/>
      <c r="PT329" s="31"/>
      <c r="PU329" s="31"/>
      <c r="PV329" s="31"/>
      <c r="PW329" s="31"/>
      <c r="PX329" s="31"/>
      <c r="PY329" s="31"/>
      <c r="PZ329" s="31"/>
      <c r="QA329" s="31"/>
      <c r="QB329" s="31"/>
      <c r="QC329" s="31"/>
      <c r="QD329" s="31"/>
      <c r="QE329" s="31"/>
      <c r="QF329" s="31"/>
      <c r="QG329" s="31"/>
      <c r="QH329" s="31"/>
      <c r="QI329" s="31"/>
      <c r="QJ329" s="31"/>
      <c r="QK329" s="31"/>
      <c r="QL329" s="31"/>
      <c r="QM329" s="31"/>
      <c r="QN329" s="31"/>
      <c r="QO329" s="31"/>
      <c r="QP329" s="31"/>
      <c r="QQ329" s="31"/>
      <c r="QR329" s="31"/>
      <c r="QS329" s="31"/>
      <c r="QT329" s="31"/>
      <c r="QU329" s="31"/>
      <c r="QV329" s="31"/>
      <c r="QW329" s="31"/>
      <c r="QX329" s="31"/>
      <c r="QY329" s="31"/>
    </row>
    <row r="330" spans="1:467" x14ac:dyDescent="0.2">
      <c r="A330" s="40" t="s">
        <v>123</v>
      </c>
      <c r="B330" s="101"/>
      <c r="C330" s="101"/>
      <c r="D330" s="101"/>
      <c r="E330" s="49" t="s">
        <v>2</v>
      </c>
      <c r="F330" s="50" t="str">
        <f t="shared" si="237"/>
        <v xml:space="preserve"> </v>
      </c>
      <c r="G330" s="50" t="str">
        <f t="shared" si="236"/>
        <v xml:space="preserve"> </v>
      </c>
      <c r="H330" s="50" t="str">
        <f t="shared" si="238"/>
        <v xml:space="preserve"> </v>
      </c>
      <c r="I330" s="50" t="str">
        <f t="shared" si="239"/>
        <v xml:space="preserve"> </v>
      </c>
      <c r="J330" s="50" t="str">
        <f t="shared" si="240"/>
        <v xml:space="preserve"> </v>
      </c>
      <c r="K330" s="50" t="str">
        <f t="shared" si="241"/>
        <v xml:space="preserve"> </v>
      </c>
      <c r="L330" s="50" t="str">
        <f t="shared" si="242"/>
        <v xml:space="preserve"> </v>
      </c>
      <c r="M330" s="50" t="str">
        <f t="shared" si="243"/>
        <v xml:space="preserve"> </v>
      </c>
      <c r="N330" s="50" t="str">
        <f t="shared" si="244"/>
        <v xml:space="preserve"> </v>
      </c>
      <c r="O330" s="50" t="str">
        <f t="shared" si="245"/>
        <v xml:space="preserve"> </v>
      </c>
      <c r="P330" s="50">
        <f t="shared" si="246"/>
        <v>1.857147231867284E-2</v>
      </c>
      <c r="Q330" s="50" t="str">
        <f t="shared" si="247"/>
        <v xml:space="preserve"> </v>
      </c>
      <c r="R330" s="50">
        <f t="shared" si="248"/>
        <v>1.8923611111111113E-2</v>
      </c>
      <c r="S330" s="50">
        <f t="shared" si="249"/>
        <v>1.8815586419753085E-2</v>
      </c>
      <c r="T330" s="50">
        <f t="shared" si="250"/>
        <v>2.0150462962962964E-2</v>
      </c>
      <c r="U330" s="50" t="str">
        <f t="shared" si="251"/>
        <v xml:space="preserve"> </v>
      </c>
      <c r="V330" s="50" t="str">
        <f t="shared" si="252"/>
        <v xml:space="preserve"> </v>
      </c>
      <c r="W330" s="50" t="str">
        <f t="shared" si="234"/>
        <v xml:space="preserve"> </v>
      </c>
      <c r="X330" s="92">
        <f t="shared" si="254"/>
        <v>1.7954870756172841E-2</v>
      </c>
      <c r="Y330" s="81">
        <f t="shared" si="235"/>
        <v>10</v>
      </c>
      <c r="Z330" s="98">
        <f t="shared" si="253"/>
        <v>46</v>
      </c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>
        <v>1.8483796296296297E-2</v>
      </c>
      <c r="IO330" s="31">
        <v>1.8518518518518521E-2</v>
      </c>
      <c r="IP330" s="31"/>
      <c r="IQ330" s="31"/>
      <c r="IR330" s="31"/>
      <c r="IS330" s="31"/>
      <c r="IT330" s="31"/>
      <c r="IU330" s="31"/>
      <c r="IV330" s="31"/>
      <c r="IW330" s="31"/>
      <c r="IX330" s="31">
        <v>1.9328703703703702E-2</v>
      </c>
      <c r="IY330" s="31"/>
      <c r="IZ330" s="31"/>
      <c r="JA330" s="31"/>
      <c r="JB330" s="31"/>
      <c r="JC330" s="31"/>
      <c r="JD330" s="31"/>
      <c r="JE330" s="31"/>
      <c r="JF330" s="31"/>
      <c r="JG330" s="31">
        <v>1.7954870756172841E-2</v>
      </c>
      <c r="JH330" s="31"/>
      <c r="JI330" s="31"/>
      <c r="JJ330" s="31"/>
      <c r="JK330" s="31"/>
      <c r="JL330" s="31"/>
      <c r="JM330" s="31"/>
      <c r="JN330" s="31"/>
      <c r="JO330" s="31"/>
      <c r="JP330" s="31"/>
      <c r="JQ330" s="31"/>
      <c r="JR330" s="31"/>
      <c r="JS330" s="31"/>
      <c r="JT330" s="31"/>
      <c r="JU330" s="31"/>
      <c r="JV330" s="31"/>
      <c r="JW330" s="31"/>
      <c r="JX330" s="31"/>
      <c r="JY330" s="31"/>
      <c r="JZ330" s="31"/>
      <c r="KA330" s="31"/>
      <c r="KB330" s="31"/>
      <c r="KC330" s="31"/>
      <c r="KD330" s="31"/>
      <c r="KE330" s="31"/>
      <c r="KF330" s="31"/>
      <c r="KG330" s="31"/>
      <c r="KH330" s="31"/>
      <c r="KI330" s="31"/>
      <c r="KJ330" s="31"/>
      <c r="KK330" s="31"/>
      <c r="KL330" s="31"/>
      <c r="KM330" s="31"/>
      <c r="KN330" s="31"/>
      <c r="KO330" s="31"/>
      <c r="KP330" s="31"/>
      <c r="KQ330" s="31"/>
      <c r="KR330" s="31"/>
      <c r="KS330" s="31">
        <v>1.9629629629629629E-2</v>
      </c>
      <c r="KT330" s="31"/>
      <c r="KU330" s="31"/>
      <c r="KV330" s="31"/>
      <c r="KW330" s="31">
        <v>1.8217592592592594E-2</v>
      </c>
      <c r="KX330" s="31"/>
      <c r="KY330" s="31"/>
      <c r="KZ330" s="31"/>
      <c r="LA330" s="31"/>
      <c r="LB330" s="31"/>
      <c r="LC330" s="31"/>
      <c r="LD330" s="31"/>
      <c r="LE330" s="31"/>
      <c r="LF330" s="31"/>
      <c r="LG330" s="31"/>
      <c r="LH330" s="31"/>
      <c r="LI330" s="31"/>
      <c r="LJ330" s="31"/>
      <c r="LK330" s="31"/>
      <c r="LL330" s="31"/>
      <c r="LM330" s="31"/>
      <c r="LN330" s="31"/>
      <c r="LO330" s="31"/>
      <c r="LP330" s="31"/>
      <c r="LQ330" s="31">
        <v>1.8287037037037036E-2</v>
      </c>
      <c r="LR330" s="31"/>
      <c r="LS330" s="31"/>
      <c r="LT330" s="31">
        <v>1.8831018518518518E-2</v>
      </c>
      <c r="LU330" s="31">
        <v>1.9328703703703702E-2</v>
      </c>
      <c r="LV330" s="31"/>
      <c r="LW330" s="31"/>
      <c r="LX330" s="31"/>
      <c r="LY330" s="31"/>
      <c r="LZ330" s="31"/>
      <c r="MA330" s="31"/>
      <c r="MB330" s="31"/>
      <c r="MC330" s="31"/>
      <c r="MD330" s="31"/>
      <c r="ME330" s="31"/>
      <c r="MF330" s="31"/>
      <c r="MG330" s="31"/>
      <c r="MH330" s="31"/>
      <c r="MI330" s="31"/>
      <c r="MJ330" s="31"/>
      <c r="MK330" s="31"/>
      <c r="ML330" s="31"/>
      <c r="MM330" s="31"/>
      <c r="MN330" s="31"/>
      <c r="MO330" s="31"/>
      <c r="MP330" s="31"/>
      <c r="MQ330" s="31"/>
      <c r="MR330" s="31"/>
      <c r="MS330" s="31"/>
      <c r="MT330" s="31"/>
      <c r="MU330" s="31"/>
      <c r="MV330" s="31"/>
      <c r="MW330" s="31"/>
      <c r="MX330" s="31"/>
      <c r="MY330" s="31">
        <v>2.0150462962962964E-2</v>
      </c>
      <c r="MZ330" s="31"/>
      <c r="NA330" s="31"/>
      <c r="NB330" s="31"/>
      <c r="NC330" s="31"/>
      <c r="ND330" s="31"/>
      <c r="NE330" s="31"/>
      <c r="NF330" s="31"/>
      <c r="NG330" s="31"/>
      <c r="NH330" s="31"/>
      <c r="NI330" s="31"/>
      <c r="NJ330" s="31"/>
      <c r="NK330" s="31"/>
      <c r="NL330" s="31"/>
      <c r="NM330" s="31"/>
      <c r="NN330" s="31"/>
      <c r="NO330" s="31"/>
      <c r="NP330" s="31"/>
      <c r="NQ330" s="31"/>
      <c r="NR330" s="31"/>
      <c r="NS330" s="31"/>
      <c r="NT330" s="31"/>
      <c r="NU330" s="31"/>
      <c r="NV330" s="31"/>
      <c r="NW330" s="31"/>
      <c r="NX330" s="31"/>
      <c r="NY330" s="31"/>
      <c r="NZ330" s="31"/>
      <c r="OA330" s="31"/>
      <c r="OB330" s="31"/>
      <c r="OC330" s="31"/>
      <c r="OD330" s="31"/>
      <c r="OE330" s="31"/>
      <c r="OF330" s="31"/>
      <c r="OG330" s="31"/>
      <c r="OH330" s="31"/>
      <c r="OI330" s="31"/>
      <c r="OJ330" s="31"/>
      <c r="OK330" s="31"/>
      <c r="OL330" s="31"/>
      <c r="OM330" s="31"/>
      <c r="ON330" s="31"/>
      <c r="OO330" s="31"/>
      <c r="OP330" s="31"/>
      <c r="OQ330" s="31"/>
      <c r="OR330" s="31"/>
      <c r="OS330" s="31"/>
      <c r="OT330" s="31"/>
      <c r="OU330" s="31"/>
      <c r="OV330" s="31"/>
      <c r="OW330" s="31"/>
      <c r="OX330" s="31"/>
      <c r="OY330" s="31"/>
      <c r="OZ330" s="31"/>
      <c r="PA330" s="31"/>
      <c r="PB330" s="31"/>
      <c r="PC330" s="31"/>
      <c r="PD330" s="31"/>
      <c r="PE330" s="31"/>
      <c r="PF330" s="31"/>
      <c r="PG330" s="31"/>
      <c r="PH330" s="31"/>
      <c r="PI330" s="31"/>
      <c r="PJ330" s="31"/>
      <c r="PK330" s="31"/>
      <c r="PL330" s="31"/>
      <c r="PM330" s="31"/>
      <c r="PN330" s="31"/>
      <c r="PO330" s="31"/>
      <c r="PP330" s="31"/>
      <c r="PQ330" s="31"/>
      <c r="PR330" s="31"/>
      <c r="PS330" s="31"/>
      <c r="PT330" s="31"/>
      <c r="PU330" s="31"/>
      <c r="PV330" s="31"/>
      <c r="PW330" s="31"/>
      <c r="PX330" s="31"/>
      <c r="PY330" s="31"/>
      <c r="PZ330" s="31"/>
      <c r="QA330" s="31"/>
      <c r="QB330" s="31"/>
      <c r="QC330" s="31"/>
      <c r="QD330" s="31"/>
      <c r="QE330" s="31"/>
      <c r="QF330" s="31"/>
      <c r="QG330" s="31"/>
      <c r="QH330" s="31"/>
      <c r="QI330" s="31"/>
      <c r="QJ330" s="31"/>
      <c r="QK330" s="31"/>
      <c r="QL330" s="31"/>
      <c r="QM330" s="31"/>
      <c r="QN330" s="31"/>
      <c r="QO330" s="31"/>
      <c r="QP330" s="31"/>
      <c r="QQ330" s="31"/>
      <c r="QR330" s="31"/>
      <c r="QS330" s="31"/>
      <c r="QT330" s="31"/>
      <c r="QU330" s="31"/>
      <c r="QV330" s="31"/>
      <c r="QW330" s="31"/>
      <c r="QX330" s="31"/>
      <c r="QY330" s="31"/>
    </row>
    <row r="331" spans="1:467" x14ac:dyDescent="0.2">
      <c r="A331" s="40" t="s">
        <v>352</v>
      </c>
      <c r="B331" s="101"/>
      <c r="C331" s="101"/>
      <c r="D331" s="101"/>
      <c r="E331" s="49" t="s">
        <v>2</v>
      </c>
      <c r="F331" s="50" t="str">
        <f t="shared" si="237"/>
        <v xml:space="preserve"> </v>
      </c>
      <c r="G331" s="50" t="str">
        <f t="shared" si="236"/>
        <v xml:space="preserve"> </v>
      </c>
      <c r="H331" s="50" t="str">
        <f t="shared" si="238"/>
        <v xml:space="preserve"> </v>
      </c>
      <c r="I331" s="50" t="str">
        <f t="shared" si="239"/>
        <v xml:space="preserve"> </v>
      </c>
      <c r="J331" s="50" t="str">
        <f t="shared" si="240"/>
        <v xml:space="preserve"> </v>
      </c>
      <c r="K331" s="50" t="str">
        <f t="shared" si="241"/>
        <v xml:space="preserve"> </v>
      </c>
      <c r="L331" s="50" t="str">
        <f t="shared" si="242"/>
        <v xml:space="preserve"> </v>
      </c>
      <c r="M331" s="50" t="str">
        <f t="shared" si="243"/>
        <v xml:space="preserve"> </v>
      </c>
      <c r="N331" s="50" t="str">
        <f t="shared" si="244"/>
        <v xml:space="preserve"> </v>
      </c>
      <c r="O331" s="50" t="str">
        <f t="shared" si="245"/>
        <v xml:space="preserve"> </v>
      </c>
      <c r="P331" s="50" t="str">
        <f t="shared" si="246"/>
        <v xml:space="preserve"> </v>
      </c>
      <c r="Q331" s="50" t="str">
        <f t="shared" si="247"/>
        <v xml:space="preserve"> </v>
      </c>
      <c r="R331" s="50" t="str">
        <f t="shared" si="248"/>
        <v xml:space="preserve"> </v>
      </c>
      <c r="S331" s="50" t="str">
        <f t="shared" si="249"/>
        <v xml:space="preserve"> </v>
      </c>
      <c r="T331" s="50">
        <f t="shared" si="250"/>
        <v>1.834490740740741E-2</v>
      </c>
      <c r="U331" s="50" t="str">
        <f t="shared" si="251"/>
        <v xml:space="preserve"> </v>
      </c>
      <c r="V331" s="50" t="str">
        <f t="shared" si="252"/>
        <v xml:space="preserve"> </v>
      </c>
      <c r="W331" s="50" t="str">
        <f t="shared" si="234"/>
        <v xml:space="preserve"> </v>
      </c>
      <c r="X331" s="92">
        <f t="shared" si="254"/>
        <v>1.834490740740741E-2</v>
      </c>
      <c r="Y331" s="81">
        <f t="shared" si="235"/>
        <v>1</v>
      </c>
      <c r="Z331" s="98">
        <f t="shared" si="253"/>
        <v>1</v>
      </c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  <c r="IQ331" s="31"/>
      <c r="IR331" s="31"/>
      <c r="IS331" s="31"/>
      <c r="IT331" s="31"/>
      <c r="IU331" s="31"/>
      <c r="IV331" s="31"/>
      <c r="IW331" s="31"/>
      <c r="IX331" s="31"/>
      <c r="IY331" s="31"/>
      <c r="IZ331" s="31"/>
      <c r="JA331" s="31"/>
      <c r="JB331" s="31"/>
      <c r="JC331" s="31"/>
      <c r="JD331" s="31"/>
      <c r="JE331" s="31"/>
      <c r="JF331" s="31"/>
      <c r="JG331" s="31"/>
      <c r="JH331" s="31"/>
      <c r="JI331" s="31"/>
      <c r="JJ331" s="31"/>
      <c r="JK331" s="31"/>
      <c r="JL331" s="31"/>
      <c r="JM331" s="31"/>
      <c r="JN331" s="31"/>
      <c r="JO331" s="31"/>
      <c r="JP331" s="31"/>
      <c r="JQ331" s="31"/>
      <c r="JR331" s="31"/>
      <c r="JS331" s="31"/>
      <c r="JT331" s="31"/>
      <c r="JU331" s="31"/>
      <c r="JV331" s="31"/>
      <c r="JW331" s="31"/>
      <c r="JX331" s="31"/>
      <c r="JY331" s="31"/>
      <c r="JZ331" s="31"/>
      <c r="KA331" s="31"/>
      <c r="KB331" s="31"/>
      <c r="KC331" s="31"/>
      <c r="KD331" s="31"/>
      <c r="KE331" s="31"/>
      <c r="KF331" s="31"/>
      <c r="KG331" s="31"/>
      <c r="KH331" s="31"/>
      <c r="KI331" s="31"/>
      <c r="KJ331" s="31"/>
      <c r="KK331" s="31"/>
      <c r="KL331" s="31"/>
      <c r="KM331" s="31"/>
      <c r="KN331" s="31"/>
      <c r="KO331" s="31"/>
      <c r="KP331" s="31"/>
      <c r="KQ331" s="31"/>
      <c r="KR331" s="31"/>
      <c r="KS331" s="31"/>
      <c r="KT331" s="31"/>
      <c r="KU331" s="31"/>
      <c r="KV331" s="31"/>
      <c r="KW331" s="31"/>
      <c r="KX331" s="31"/>
      <c r="KY331" s="31"/>
      <c r="KZ331" s="31"/>
      <c r="LA331" s="31"/>
      <c r="LB331" s="31"/>
      <c r="LC331" s="31"/>
      <c r="LD331" s="31"/>
      <c r="LE331" s="31"/>
      <c r="LF331" s="31"/>
      <c r="LG331" s="31"/>
      <c r="LH331" s="31"/>
      <c r="LI331" s="31"/>
      <c r="LJ331" s="31"/>
      <c r="LK331" s="31"/>
      <c r="LL331" s="31"/>
      <c r="LM331" s="31"/>
      <c r="LN331" s="31"/>
      <c r="LO331" s="31"/>
      <c r="LP331" s="31"/>
      <c r="LQ331" s="31"/>
      <c r="LR331" s="31"/>
      <c r="LS331" s="31"/>
      <c r="LT331" s="31"/>
      <c r="LU331" s="31"/>
      <c r="LV331" s="31"/>
      <c r="LW331" s="31"/>
      <c r="LX331" s="31"/>
      <c r="LY331" s="31"/>
      <c r="LZ331" s="31"/>
      <c r="MA331" s="31"/>
      <c r="MB331" s="31"/>
      <c r="MC331" s="31"/>
      <c r="MD331" s="31"/>
      <c r="ME331" s="31"/>
      <c r="MF331" s="31"/>
      <c r="MG331" s="31"/>
      <c r="MH331" s="31"/>
      <c r="MI331" s="31"/>
      <c r="MJ331" s="31"/>
      <c r="MK331" s="31"/>
      <c r="ML331" s="31"/>
      <c r="MM331" s="31"/>
      <c r="MN331" s="31"/>
      <c r="MO331" s="31"/>
      <c r="MP331" s="31">
        <v>1.834490740740741E-2</v>
      </c>
      <c r="MQ331" s="31"/>
      <c r="MR331" s="31"/>
      <c r="MS331" s="31"/>
      <c r="MT331" s="31"/>
      <c r="MU331" s="31"/>
      <c r="MV331" s="31"/>
      <c r="MW331" s="31"/>
      <c r="MX331" s="31"/>
      <c r="MY331" s="31"/>
      <c r="MZ331" s="31"/>
      <c r="NA331" s="31"/>
      <c r="NB331" s="31"/>
      <c r="NC331" s="31"/>
      <c r="ND331" s="31"/>
      <c r="NE331" s="31"/>
      <c r="NF331" s="31"/>
      <c r="NG331" s="31"/>
      <c r="NH331" s="31"/>
      <c r="NI331" s="31"/>
      <c r="NJ331" s="31"/>
      <c r="NK331" s="31"/>
      <c r="NL331" s="31"/>
      <c r="NM331" s="31"/>
      <c r="NN331" s="31"/>
      <c r="NO331" s="31"/>
      <c r="NP331" s="31"/>
      <c r="NQ331" s="31"/>
      <c r="NR331" s="31"/>
      <c r="NS331" s="31"/>
      <c r="NT331" s="31"/>
      <c r="NU331" s="31"/>
      <c r="NV331" s="31"/>
      <c r="NW331" s="31"/>
      <c r="NX331" s="31"/>
      <c r="NY331" s="31"/>
      <c r="NZ331" s="31"/>
      <c r="OA331" s="31"/>
      <c r="OB331" s="31"/>
      <c r="OC331" s="31"/>
      <c r="OD331" s="31"/>
      <c r="OE331" s="31"/>
      <c r="OF331" s="31"/>
      <c r="OG331" s="31"/>
      <c r="OH331" s="31"/>
      <c r="OI331" s="31"/>
      <c r="OJ331" s="31"/>
      <c r="OK331" s="31"/>
      <c r="OL331" s="31"/>
      <c r="OM331" s="31"/>
      <c r="ON331" s="31"/>
      <c r="OO331" s="31"/>
      <c r="OP331" s="31"/>
      <c r="OQ331" s="31"/>
      <c r="OR331" s="31"/>
      <c r="OS331" s="31"/>
      <c r="OT331" s="31"/>
      <c r="OU331" s="31"/>
      <c r="OV331" s="31"/>
      <c r="OW331" s="31"/>
      <c r="OX331" s="31"/>
      <c r="OY331" s="31"/>
      <c r="OZ331" s="31"/>
      <c r="PA331" s="31"/>
      <c r="PB331" s="31"/>
      <c r="PC331" s="31"/>
      <c r="PD331" s="31"/>
      <c r="PE331" s="31"/>
      <c r="PF331" s="31"/>
      <c r="PG331" s="31"/>
      <c r="PH331" s="31"/>
      <c r="PI331" s="31"/>
      <c r="PJ331" s="31"/>
      <c r="PK331" s="31"/>
      <c r="PL331" s="31"/>
      <c r="PM331" s="31"/>
      <c r="PN331" s="31"/>
      <c r="PO331" s="31"/>
      <c r="PP331" s="31"/>
      <c r="PQ331" s="31"/>
      <c r="PR331" s="31"/>
      <c r="PS331" s="31"/>
      <c r="PT331" s="31"/>
      <c r="PU331" s="31"/>
      <c r="PV331" s="31"/>
      <c r="PW331" s="31"/>
      <c r="PX331" s="31"/>
      <c r="PY331" s="31"/>
      <c r="PZ331" s="31"/>
      <c r="QA331" s="31"/>
      <c r="QB331" s="31"/>
      <c r="QC331" s="31"/>
      <c r="QD331" s="31"/>
      <c r="QE331" s="31"/>
      <c r="QF331" s="31"/>
      <c r="QG331" s="31"/>
      <c r="QH331" s="31"/>
      <c r="QI331" s="31"/>
      <c r="QJ331" s="31"/>
      <c r="QK331" s="31"/>
      <c r="QL331" s="31"/>
      <c r="QM331" s="31"/>
      <c r="QN331" s="31"/>
      <c r="QO331" s="31"/>
      <c r="QP331" s="31"/>
      <c r="QQ331" s="31"/>
      <c r="QR331" s="31"/>
      <c r="QS331" s="31"/>
      <c r="QT331" s="31"/>
      <c r="QU331" s="31"/>
      <c r="QV331" s="31"/>
      <c r="QW331" s="31"/>
      <c r="QX331" s="31"/>
      <c r="QY331" s="31"/>
    </row>
    <row r="332" spans="1:467" x14ac:dyDescent="0.2">
      <c r="A332" s="40" t="s">
        <v>328</v>
      </c>
      <c r="B332" s="101"/>
      <c r="C332" s="101"/>
      <c r="D332" s="101"/>
      <c r="E332" s="49" t="s">
        <v>2</v>
      </c>
      <c r="F332" s="50" t="str">
        <f t="shared" si="237"/>
        <v xml:space="preserve"> </v>
      </c>
      <c r="G332" s="50" t="str">
        <f t="shared" si="236"/>
        <v xml:space="preserve"> </v>
      </c>
      <c r="H332" s="50" t="str">
        <f t="shared" si="238"/>
        <v xml:space="preserve"> </v>
      </c>
      <c r="I332" s="50" t="str">
        <f t="shared" si="239"/>
        <v xml:space="preserve"> </v>
      </c>
      <c r="J332" s="50" t="str">
        <f t="shared" si="240"/>
        <v xml:space="preserve"> </v>
      </c>
      <c r="K332" s="50" t="str">
        <f t="shared" si="241"/>
        <v xml:space="preserve"> </v>
      </c>
      <c r="L332" s="50" t="str">
        <f t="shared" si="242"/>
        <v xml:space="preserve"> </v>
      </c>
      <c r="M332" s="50" t="str">
        <f t="shared" si="243"/>
        <v xml:space="preserve"> </v>
      </c>
      <c r="N332" s="50" t="str">
        <f t="shared" si="244"/>
        <v xml:space="preserve"> </v>
      </c>
      <c r="O332" s="50" t="str">
        <f t="shared" si="245"/>
        <v xml:space="preserve"> </v>
      </c>
      <c r="P332" s="50" t="str">
        <f t="shared" si="246"/>
        <v xml:space="preserve"> </v>
      </c>
      <c r="Q332" s="50" t="str">
        <f t="shared" si="247"/>
        <v xml:space="preserve"> </v>
      </c>
      <c r="R332" s="50" t="str">
        <f t="shared" si="248"/>
        <v xml:space="preserve"> </v>
      </c>
      <c r="S332" s="50">
        <f t="shared" si="249"/>
        <v>2.0231481481481482E-2</v>
      </c>
      <c r="T332" s="50">
        <f t="shared" si="250"/>
        <v>2.0069444444444442E-2</v>
      </c>
      <c r="U332" s="50">
        <f t="shared" si="251"/>
        <v>2.0798611111111111E-2</v>
      </c>
      <c r="V332" s="50">
        <f t="shared" si="252"/>
        <v>2.0497685185185185E-2</v>
      </c>
      <c r="W332" s="50" t="str">
        <f t="shared" si="234"/>
        <v xml:space="preserve"> </v>
      </c>
      <c r="X332" s="92">
        <f t="shared" si="254"/>
        <v>2.0069444444444442E-2</v>
      </c>
      <c r="Y332" s="81">
        <f t="shared" si="235"/>
        <v>4</v>
      </c>
      <c r="Z332" s="98">
        <f t="shared" si="253"/>
        <v>4</v>
      </c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  <c r="IQ332" s="31"/>
      <c r="IR332" s="31"/>
      <c r="IS332" s="31"/>
      <c r="IT332" s="31"/>
      <c r="IU332" s="31"/>
      <c r="IV332" s="31"/>
      <c r="IW332" s="31"/>
      <c r="IX332" s="31"/>
      <c r="IY332" s="31"/>
      <c r="IZ332" s="31"/>
      <c r="JA332" s="31"/>
      <c r="JB332" s="31"/>
      <c r="JC332" s="31"/>
      <c r="JD332" s="31"/>
      <c r="JE332" s="31"/>
      <c r="JF332" s="31"/>
      <c r="JG332" s="31"/>
      <c r="JH332" s="31"/>
      <c r="JI332" s="31"/>
      <c r="JJ332" s="31"/>
      <c r="JK332" s="31"/>
      <c r="JL332" s="31"/>
      <c r="JM332" s="31"/>
      <c r="JN332" s="31"/>
      <c r="JO332" s="31"/>
      <c r="JP332" s="31"/>
      <c r="JQ332" s="31"/>
      <c r="JR332" s="31"/>
      <c r="JS332" s="31"/>
      <c r="JT332" s="31"/>
      <c r="JU332" s="31"/>
      <c r="JV332" s="31"/>
      <c r="JW332" s="31"/>
      <c r="JX332" s="31"/>
      <c r="JY332" s="31"/>
      <c r="JZ332" s="31"/>
      <c r="KA332" s="31"/>
      <c r="KB332" s="31"/>
      <c r="KC332" s="31"/>
      <c r="KD332" s="31"/>
      <c r="KE332" s="31"/>
      <c r="KF332" s="31"/>
      <c r="KG332" s="31"/>
      <c r="KH332" s="31"/>
      <c r="KI332" s="31"/>
      <c r="KJ332" s="31"/>
      <c r="KK332" s="31"/>
      <c r="KL332" s="31"/>
      <c r="KM332" s="31"/>
      <c r="KN332" s="31"/>
      <c r="KO332" s="31"/>
      <c r="KP332" s="31"/>
      <c r="KQ332" s="31"/>
      <c r="KR332" s="31"/>
      <c r="KS332" s="31"/>
      <c r="KT332" s="31"/>
      <c r="KU332" s="31"/>
      <c r="KV332" s="31"/>
      <c r="KW332" s="31"/>
      <c r="KX332" s="31"/>
      <c r="KY332" s="31"/>
      <c r="KZ332" s="31"/>
      <c r="LA332" s="31"/>
      <c r="LB332" s="31"/>
      <c r="LC332" s="31"/>
      <c r="LD332" s="31"/>
      <c r="LE332" s="31"/>
      <c r="LF332" s="31"/>
      <c r="LG332" s="31"/>
      <c r="LH332" s="31"/>
      <c r="LI332" s="31"/>
      <c r="LJ332" s="31"/>
      <c r="LK332" s="31"/>
      <c r="LL332" s="31"/>
      <c r="LM332" s="31"/>
      <c r="LN332" s="31"/>
      <c r="LO332" s="31"/>
      <c r="LP332" s="31"/>
      <c r="LQ332" s="31"/>
      <c r="LR332" s="31"/>
      <c r="LS332" s="31"/>
      <c r="LT332" s="31"/>
      <c r="LU332" s="31"/>
      <c r="LV332" s="31">
        <v>2.0231481481481482E-2</v>
      </c>
      <c r="LW332" s="31"/>
      <c r="LX332" s="31"/>
      <c r="LY332" s="31"/>
      <c r="LZ332" s="31"/>
      <c r="MA332" s="31"/>
      <c r="MB332" s="31"/>
      <c r="MC332" s="31"/>
      <c r="MD332" s="31"/>
      <c r="ME332" s="31"/>
      <c r="MF332" s="31"/>
      <c r="MG332" s="31"/>
      <c r="MH332" s="31"/>
      <c r="MI332" s="31"/>
      <c r="MJ332" s="31"/>
      <c r="MK332" s="31"/>
      <c r="ML332" s="31"/>
      <c r="MM332" s="31"/>
      <c r="MN332" s="31"/>
      <c r="MO332" s="31"/>
      <c r="MP332" s="31"/>
      <c r="MQ332" s="31"/>
      <c r="MR332" s="31"/>
      <c r="MS332" s="31"/>
      <c r="MT332" s="31"/>
      <c r="MU332" s="31"/>
      <c r="MV332" s="31"/>
      <c r="MW332" s="31"/>
      <c r="MX332" s="31">
        <v>2.0069444444444442E-2</v>
      </c>
      <c r="MY332" s="31"/>
      <c r="MZ332" s="31"/>
      <c r="NA332" s="31"/>
      <c r="NB332" s="31"/>
      <c r="NC332" s="31"/>
      <c r="ND332" s="31"/>
      <c r="NE332" s="31"/>
      <c r="NF332" s="31"/>
      <c r="NG332" s="31"/>
      <c r="NH332" s="31"/>
      <c r="NI332" s="31"/>
      <c r="NJ332" s="31"/>
      <c r="NK332" s="31"/>
      <c r="NL332" s="31"/>
      <c r="NM332" s="31"/>
      <c r="NN332" s="31"/>
      <c r="NO332" s="31"/>
      <c r="NP332" s="31"/>
      <c r="NQ332" s="31"/>
      <c r="NR332" s="31"/>
      <c r="NS332" s="31"/>
      <c r="NT332" s="31"/>
      <c r="NU332" s="31"/>
      <c r="NV332" s="31"/>
      <c r="NW332" s="31"/>
      <c r="NX332" s="31"/>
      <c r="NY332" s="31"/>
      <c r="NZ332" s="31"/>
      <c r="OA332" s="31"/>
      <c r="OB332" s="31">
        <v>2.0798611111111111E-2</v>
      </c>
      <c r="OC332" s="31"/>
      <c r="OD332" s="31"/>
      <c r="OE332" s="31"/>
      <c r="OF332" s="31"/>
      <c r="OG332" s="31"/>
      <c r="OH332" s="31"/>
      <c r="OI332" s="31"/>
      <c r="OJ332" s="31"/>
      <c r="OK332" s="31"/>
      <c r="OL332" s="31"/>
      <c r="OM332" s="31"/>
      <c r="ON332" s="31"/>
      <c r="OO332" s="31"/>
      <c r="OP332" s="31"/>
      <c r="OQ332" s="31"/>
      <c r="OR332" s="31"/>
      <c r="OS332" s="31"/>
      <c r="OT332" s="31"/>
      <c r="OU332" s="31"/>
      <c r="OV332" s="31"/>
      <c r="OW332" s="31"/>
      <c r="OX332" s="31"/>
      <c r="OY332" s="31"/>
      <c r="OZ332" s="31"/>
      <c r="PA332" s="31"/>
      <c r="PB332" s="31"/>
      <c r="PC332" s="31"/>
      <c r="PD332" s="31">
        <v>2.0497685185185185E-2</v>
      </c>
      <c r="PE332" s="31"/>
      <c r="PF332" s="31"/>
      <c r="PG332" s="31"/>
      <c r="PH332" s="31"/>
      <c r="PI332" s="31"/>
      <c r="PJ332" s="31"/>
      <c r="PK332" s="31"/>
      <c r="PL332" s="31"/>
      <c r="PM332" s="31"/>
      <c r="PN332" s="31"/>
      <c r="PO332" s="31"/>
      <c r="PP332" s="31"/>
      <c r="PQ332" s="31"/>
      <c r="PR332" s="31"/>
      <c r="PS332" s="31"/>
      <c r="PT332" s="31"/>
      <c r="PU332" s="31"/>
      <c r="PV332" s="31"/>
      <c r="PW332" s="31"/>
      <c r="PX332" s="31"/>
      <c r="PY332" s="31"/>
      <c r="PZ332" s="31"/>
      <c r="QA332" s="31"/>
      <c r="QB332" s="31"/>
      <c r="QC332" s="31"/>
      <c r="QD332" s="31"/>
      <c r="QE332" s="31"/>
      <c r="QF332" s="31"/>
      <c r="QG332" s="31"/>
      <c r="QH332" s="31"/>
      <c r="QI332" s="31"/>
      <c r="QJ332" s="31"/>
      <c r="QK332" s="31"/>
      <c r="QL332" s="31"/>
      <c r="QM332" s="31"/>
      <c r="QN332" s="31"/>
      <c r="QO332" s="31"/>
      <c r="QP332" s="31"/>
      <c r="QQ332" s="31"/>
      <c r="QR332" s="31"/>
      <c r="QS332" s="31"/>
      <c r="QT332" s="31"/>
      <c r="QU332" s="31"/>
      <c r="QV332" s="31"/>
      <c r="QW332" s="31"/>
      <c r="QX332" s="31"/>
      <c r="QY332" s="31"/>
    </row>
    <row r="333" spans="1:467" x14ac:dyDescent="0.2">
      <c r="A333" s="40" t="s">
        <v>322</v>
      </c>
      <c r="B333" s="101"/>
      <c r="C333" s="101"/>
      <c r="D333" s="101"/>
      <c r="E333" s="49" t="s">
        <v>2</v>
      </c>
      <c r="F333" s="50" t="str">
        <f t="shared" si="237"/>
        <v xml:space="preserve"> </v>
      </c>
      <c r="G333" s="50" t="str">
        <f t="shared" si="236"/>
        <v xml:space="preserve"> </v>
      </c>
      <c r="H333" s="50" t="str">
        <f t="shared" si="238"/>
        <v xml:space="preserve"> </v>
      </c>
      <c r="I333" s="50" t="str">
        <f t="shared" si="239"/>
        <v xml:space="preserve"> </v>
      </c>
      <c r="J333" s="50" t="str">
        <f t="shared" si="240"/>
        <v xml:space="preserve"> </v>
      </c>
      <c r="K333" s="50" t="str">
        <f t="shared" si="241"/>
        <v xml:space="preserve"> </v>
      </c>
      <c r="L333" s="50" t="str">
        <f t="shared" si="242"/>
        <v xml:space="preserve"> </v>
      </c>
      <c r="M333" s="50" t="str">
        <f t="shared" si="243"/>
        <v xml:space="preserve"> </v>
      </c>
      <c r="N333" s="50" t="str">
        <f t="shared" si="244"/>
        <v xml:space="preserve"> </v>
      </c>
      <c r="O333" s="50" t="str">
        <f t="shared" si="245"/>
        <v xml:space="preserve"> </v>
      </c>
      <c r="P333" s="50">
        <f t="shared" si="246"/>
        <v>2.0914351851851851E-2</v>
      </c>
      <c r="Q333" s="50" t="str">
        <f t="shared" si="247"/>
        <v xml:space="preserve"> </v>
      </c>
      <c r="R333" s="50" t="str">
        <f t="shared" si="248"/>
        <v xml:space="preserve"> </v>
      </c>
      <c r="S333" s="50">
        <f t="shared" si="249"/>
        <v>2.1979166666666664E-2</v>
      </c>
      <c r="T333" s="50" t="str">
        <f t="shared" si="250"/>
        <v xml:space="preserve"> </v>
      </c>
      <c r="U333" s="50" t="str">
        <f t="shared" si="251"/>
        <v xml:space="preserve"> </v>
      </c>
      <c r="V333" s="50" t="str">
        <f t="shared" si="252"/>
        <v xml:space="preserve"> </v>
      </c>
      <c r="W333" s="50" t="str">
        <f t="shared" si="234"/>
        <v xml:space="preserve"> </v>
      </c>
      <c r="X333" s="92">
        <f t="shared" si="254"/>
        <v>2.0914351851851851E-2</v>
      </c>
      <c r="Y333" s="81">
        <f t="shared" si="235"/>
        <v>2</v>
      </c>
      <c r="Z333" s="98">
        <f t="shared" si="253"/>
        <v>2</v>
      </c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>
        <v>2.0914351851851851E-2</v>
      </c>
      <c r="IK333" s="31"/>
      <c r="IL333" s="31"/>
      <c r="IM333" s="31"/>
      <c r="IN333" s="31"/>
      <c r="IO333" s="31"/>
      <c r="IP333" s="31"/>
      <c r="IQ333" s="31"/>
      <c r="IR333" s="31"/>
      <c r="IS333" s="31"/>
      <c r="IT333" s="31"/>
      <c r="IU333" s="31"/>
      <c r="IV333" s="31"/>
      <c r="IW333" s="31"/>
      <c r="IX333" s="31"/>
      <c r="IY333" s="31"/>
      <c r="IZ333" s="31"/>
      <c r="JA333" s="31"/>
      <c r="JB333" s="31"/>
      <c r="JC333" s="31"/>
      <c r="JD333" s="31"/>
      <c r="JE333" s="31"/>
      <c r="JF333" s="31"/>
      <c r="JG333" s="31"/>
      <c r="JH333" s="31"/>
      <c r="JI333" s="31"/>
      <c r="JJ333" s="31"/>
      <c r="JK333" s="31"/>
      <c r="JL333" s="31"/>
      <c r="JM333" s="31"/>
      <c r="JN333" s="31"/>
      <c r="JO333" s="31"/>
      <c r="JP333" s="31"/>
      <c r="JQ333" s="31"/>
      <c r="JR333" s="31"/>
      <c r="JS333" s="31"/>
      <c r="JT333" s="31"/>
      <c r="JU333" s="31"/>
      <c r="JV333" s="31"/>
      <c r="JW333" s="31"/>
      <c r="JX333" s="31"/>
      <c r="JY333" s="31"/>
      <c r="JZ333" s="31"/>
      <c r="KA333" s="31"/>
      <c r="KB333" s="31"/>
      <c r="KC333" s="31"/>
      <c r="KD333" s="31"/>
      <c r="KE333" s="31"/>
      <c r="KF333" s="31"/>
      <c r="KG333" s="31"/>
      <c r="KH333" s="31"/>
      <c r="KI333" s="31"/>
      <c r="KJ333" s="31"/>
      <c r="KK333" s="31"/>
      <c r="KL333" s="31"/>
      <c r="KM333" s="31"/>
      <c r="KN333" s="31"/>
      <c r="KO333" s="31"/>
      <c r="KP333" s="31"/>
      <c r="KQ333" s="31"/>
      <c r="KR333" s="31"/>
      <c r="KS333" s="31"/>
      <c r="KT333" s="31"/>
      <c r="KU333" s="31"/>
      <c r="KV333" s="31"/>
      <c r="KW333" s="31"/>
      <c r="KX333" s="31"/>
      <c r="KY333" s="31"/>
      <c r="KZ333" s="31"/>
      <c r="LA333" s="31"/>
      <c r="LB333" s="31"/>
      <c r="LC333" s="31"/>
      <c r="LD333" s="31"/>
      <c r="LE333" s="31"/>
      <c r="LF333" s="31"/>
      <c r="LG333" s="31"/>
      <c r="LH333" s="31"/>
      <c r="LI333" s="31"/>
      <c r="LJ333" s="31"/>
      <c r="LK333" s="31">
        <v>2.1979166666666664E-2</v>
      </c>
      <c r="LL333" s="31"/>
      <c r="LM333" s="31"/>
      <c r="LN333" s="31"/>
      <c r="LO333" s="31"/>
      <c r="LP333" s="31"/>
      <c r="LQ333" s="31"/>
      <c r="LR333" s="31"/>
      <c r="LS333" s="31"/>
      <c r="LT333" s="31"/>
      <c r="LU333" s="31"/>
      <c r="LV333" s="31"/>
      <c r="LW333" s="31"/>
      <c r="LX333" s="31"/>
      <c r="LY333" s="31"/>
      <c r="LZ333" s="31"/>
      <c r="MA333" s="31"/>
      <c r="MB333" s="31"/>
      <c r="MC333" s="31"/>
      <c r="MD333" s="31"/>
      <c r="ME333" s="31"/>
      <c r="MF333" s="31"/>
      <c r="MG333" s="31"/>
      <c r="MH333" s="31"/>
      <c r="MI333" s="31"/>
      <c r="MJ333" s="31"/>
      <c r="MK333" s="31"/>
      <c r="ML333" s="31"/>
      <c r="MM333" s="31"/>
      <c r="MN333" s="31"/>
      <c r="MO333" s="31"/>
      <c r="MP333" s="31"/>
      <c r="MQ333" s="31"/>
      <c r="MR333" s="31"/>
      <c r="MS333" s="31"/>
      <c r="MT333" s="31"/>
      <c r="MU333" s="31"/>
      <c r="MV333" s="31"/>
      <c r="MW333" s="31"/>
      <c r="MX333" s="31"/>
      <c r="MY333" s="31"/>
      <c r="MZ333" s="31"/>
      <c r="NA333" s="31"/>
      <c r="NB333" s="31"/>
      <c r="NC333" s="31"/>
      <c r="ND333" s="31"/>
      <c r="NE333" s="31"/>
      <c r="NF333" s="31"/>
      <c r="NG333" s="31"/>
      <c r="NH333" s="31"/>
      <c r="NI333" s="31"/>
      <c r="NJ333" s="31"/>
      <c r="NK333" s="31"/>
      <c r="NL333" s="31"/>
      <c r="NM333" s="31"/>
      <c r="NN333" s="31"/>
      <c r="NO333" s="31"/>
      <c r="NP333" s="31"/>
      <c r="NQ333" s="31"/>
      <c r="NR333" s="31"/>
      <c r="NS333" s="31"/>
      <c r="NT333" s="31"/>
      <c r="NU333" s="31"/>
      <c r="NV333" s="31"/>
      <c r="NW333" s="31"/>
      <c r="NX333" s="31"/>
      <c r="NY333" s="31"/>
      <c r="NZ333" s="31"/>
      <c r="OA333" s="31"/>
      <c r="OB333" s="31"/>
      <c r="OC333" s="31"/>
      <c r="OD333" s="31"/>
      <c r="OE333" s="31"/>
      <c r="OF333" s="31"/>
      <c r="OG333" s="31"/>
      <c r="OH333" s="31"/>
      <c r="OI333" s="31"/>
      <c r="OJ333" s="31"/>
      <c r="OK333" s="31"/>
      <c r="OL333" s="31"/>
      <c r="OM333" s="31"/>
      <c r="ON333" s="31"/>
      <c r="OO333" s="31"/>
      <c r="OP333" s="31"/>
      <c r="OQ333" s="31"/>
      <c r="OR333" s="31"/>
      <c r="OS333" s="31"/>
      <c r="OT333" s="31"/>
      <c r="OU333" s="31"/>
      <c r="OV333" s="31"/>
      <c r="OW333" s="31"/>
      <c r="OX333" s="31"/>
      <c r="OY333" s="31"/>
      <c r="OZ333" s="31"/>
      <c r="PA333" s="31"/>
      <c r="PB333" s="31"/>
      <c r="PC333" s="31"/>
      <c r="PD333" s="31"/>
      <c r="PE333" s="31"/>
      <c r="PF333" s="31"/>
      <c r="PG333" s="31"/>
      <c r="PH333" s="31"/>
      <c r="PI333" s="31"/>
      <c r="PJ333" s="31"/>
      <c r="PK333" s="31"/>
      <c r="PL333" s="31"/>
      <c r="PM333" s="31"/>
      <c r="PN333" s="31"/>
      <c r="PO333" s="31"/>
      <c r="PP333" s="31"/>
      <c r="PQ333" s="31"/>
      <c r="PR333" s="31"/>
      <c r="PS333" s="31"/>
      <c r="PT333" s="31"/>
      <c r="PU333" s="31"/>
      <c r="PV333" s="31"/>
      <c r="PW333" s="31"/>
      <c r="PX333" s="31"/>
      <c r="PY333" s="31"/>
      <c r="PZ333" s="31"/>
      <c r="QA333" s="31"/>
      <c r="QB333" s="31"/>
      <c r="QC333" s="31"/>
      <c r="QD333" s="31"/>
      <c r="QE333" s="31"/>
      <c r="QF333" s="31"/>
      <c r="QG333" s="31"/>
      <c r="QH333" s="31"/>
      <c r="QI333" s="31"/>
      <c r="QJ333" s="31"/>
      <c r="QK333" s="31"/>
      <c r="QL333" s="31"/>
      <c r="QM333" s="31"/>
      <c r="QN333" s="31"/>
      <c r="QO333" s="31"/>
      <c r="QP333" s="31"/>
      <c r="QQ333" s="31"/>
      <c r="QR333" s="31"/>
      <c r="QS333" s="31"/>
      <c r="QT333" s="31"/>
      <c r="QU333" s="31"/>
      <c r="QV333" s="31"/>
      <c r="QW333" s="31"/>
      <c r="QX333" s="31"/>
      <c r="QY333" s="31"/>
    </row>
    <row r="334" spans="1:467" x14ac:dyDescent="0.2">
      <c r="A334" s="40" t="s">
        <v>144</v>
      </c>
      <c r="B334" s="101"/>
      <c r="C334" s="101"/>
      <c r="D334" s="101"/>
      <c r="E334" s="49" t="s">
        <v>2</v>
      </c>
      <c r="F334" s="50" t="str">
        <f t="shared" si="237"/>
        <v xml:space="preserve"> </v>
      </c>
      <c r="G334" s="50" t="str">
        <f t="shared" si="236"/>
        <v xml:space="preserve"> </v>
      </c>
      <c r="H334" s="50" t="str">
        <f t="shared" si="238"/>
        <v xml:space="preserve"> </v>
      </c>
      <c r="I334" s="50" t="str">
        <f t="shared" si="239"/>
        <v xml:space="preserve"> </v>
      </c>
      <c r="J334" s="50" t="str">
        <f t="shared" si="240"/>
        <v xml:space="preserve"> </v>
      </c>
      <c r="K334" s="50" t="str">
        <f t="shared" si="241"/>
        <v xml:space="preserve"> </v>
      </c>
      <c r="L334" s="50" t="str">
        <f t="shared" si="242"/>
        <v xml:space="preserve"> </v>
      </c>
      <c r="M334" s="50">
        <f t="shared" si="243"/>
        <v>2.2164351851851852E-2</v>
      </c>
      <c r="N334" s="50" t="str">
        <f t="shared" si="244"/>
        <v xml:space="preserve"> </v>
      </c>
      <c r="O334" s="50" t="str">
        <f t="shared" si="245"/>
        <v xml:space="preserve"> </v>
      </c>
      <c r="P334" s="50">
        <f t="shared" si="246"/>
        <v>2.225694444444444E-2</v>
      </c>
      <c r="Q334" s="50" t="str">
        <f t="shared" si="247"/>
        <v xml:space="preserve"> </v>
      </c>
      <c r="R334" s="50">
        <f t="shared" si="248"/>
        <v>2.2337962962962962E-2</v>
      </c>
      <c r="S334" s="50">
        <f t="shared" si="249"/>
        <v>2.2056327160493827E-2</v>
      </c>
      <c r="T334" s="50" t="str">
        <f t="shared" si="250"/>
        <v xml:space="preserve"> </v>
      </c>
      <c r="U334" s="50" t="str">
        <f t="shared" si="251"/>
        <v xml:space="preserve"> </v>
      </c>
      <c r="V334" s="50" t="str">
        <f t="shared" si="252"/>
        <v xml:space="preserve"> </v>
      </c>
      <c r="W334" s="50" t="str">
        <f t="shared" ref="W334:W347" si="255">IF(ISERROR(AVERAGE(PW334:QY334))," ",AVERAGE(PW334:QY334))</f>
        <v xml:space="preserve"> </v>
      </c>
      <c r="X334" s="92">
        <f t="shared" si="254"/>
        <v>2.1064814814814814E-2</v>
      </c>
      <c r="Y334" s="81">
        <f t="shared" ref="Y334:Y347" si="256">COUNTA(AA334:AJP334)</f>
        <v>7</v>
      </c>
      <c r="Z334" s="98">
        <f t="shared" si="253"/>
        <v>7</v>
      </c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>
        <v>2.2164351851851852E-2</v>
      </c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  <c r="IQ334" s="31"/>
      <c r="IR334" s="31"/>
      <c r="IS334" s="31">
        <v>2.225694444444444E-2</v>
      </c>
      <c r="IT334" s="31"/>
      <c r="IU334" s="31"/>
      <c r="IV334" s="31"/>
      <c r="IW334" s="31"/>
      <c r="IX334" s="31"/>
      <c r="IY334" s="31"/>
      <c r="IZ334" s="31"/>
      <c r="JA334" s="31"/>
      <c r="JB334" s="31"/>
      <c r="JC334" s="31"/>
      <c r="JD334" s="31"/>
      <c r="JE334" s="31"/>
      <c r="JF334" s="31"/>
      <c r="JG334" s="31"/>
      <c r="JH334" s="31"/>
      <c r="JI334" s="31"/>
      <c r="JJ334" s="31"/>
      <c r="JK334" s="31"/>
      <c r="JL334" s="31"/>
      <c r="JM334" s="31"/>
      <c r="JN334" s="31"/>
      <c r="JO334" s="31"/>
      <c r="JP334" s="31"/>
      <c r="JQ334" s="31"/>
      <c r="JR334" s="31"/>
      <c r="JS334" s="31"/>
      <c r="JT334" s="31"/>
      <c r="JU334" s="31"/>
      <c r="JV334" s="31"/>
      <c r="JW334" s="31"/>
      <c r="JX334" s="31"/>
      <c r="JY334" s="31"/>
      <c r="JZ334" s="31"/>
      <c r="KA334" s="31"/>
      <c r="KB334" s="31"/>
      <c r="KC334" s="31"/>
      <c r="KD334" s="31"/>
      <c r="KE334" s="31"/>
      <c r="KF334" s="31"/>
      <c r="KG334" s="31"/>
      <c r="KH334" s="31"/>
      <c r="KI334" s="31"/>
      <c r="KJ334" s="31"/>
      <c r="KK334" s="31"/>
      <c r="KL334" s="31"/>
      <c r="KM334" s="31"/>
      <c r="KN334" s="31"/>
      <c r="KO334" s="31"/>
      <c r="KP334" s="31"/>
      <c r="KQ334" s="31">
        <v>2.361111111111111E-2</v>
      </c>
      <c r="KR334" s="31"/>
      <c r="KS334" s="31">
        <v>2.1064814814814814E-2</v>
      </c>
      <c r="KT334" s="31"/>
      <c r="KU334" s="31"/>
      <c r="KV334" s="31"/>
      <c r="KW334" s="31"/>
      <c r="KX334" s="31"/>
      <c r="KY334" s="31"/>
      <c r="KZ334" s="31"/>
      <c r="LA334" s="31"/>
      <c r="LB334" s="31"/>
      <c r="LC334" s="31"/>
      <c r="LD334" s="31"/>
      <c r="LE334" s="31"/>
      <c r="LF334" s="31"/>
      <c r="LG334" s="31"/>
      <c r="LH334" s="31"/>
      <c r="LI334" s="31"/>
      <c r="LJ334" s="31"/>
      <c r="LK334" s="31"/>
      <c r="LL334" s="31"/>
      <c r="LM334" s="31"/>
      <c r="LN334" s="31"/>
      <c r="LO334" s="31"/>
      <c r="LP334" s="31"/>
      <c r="LQ334" s="31"/>
      <c r="LR334" s="31"/>
      <c r="LS334" s="31">
        <v>2.2916666666666669E-2</v>
      </c>
      <c r="LT334" s="31"/>
      <c r="LU334" s="31">
        <v>2.1608796296296296E-2</v>
      </c>
      <c r="LV334" s="31">
        <v>2.164351851851852E-2</v>
      </c>
      <c r="LW334" s="31"/>
      <c r="LX334" s="31"/>
      <c r="LY334" s="31"/>
      <c r="LZ334" s="31"/>
      <c r="MA334" s="31"/>
      <c r="MB334" s="31"/>
      <c r="MC334" s="31"/>
      <c r="MD334" s="31"/>
      <c r="ME334" s="31"/>
      <c r="MF334" s="31"/>
      <c r="MG334" s="31"/>
      <c r="MH334" s="31"/>
      <c r="MI334" s="31"/>
      <c r="MJ334" s="31"/>
      <c r="MK334" s="31"/>
      <c r="ML334" s="31"/>
      <c r="MM334" s="31"/>
      <c r="MN334" s="31"/>
      <c r="MO334" s="31"/>
      <c r="MP334" s="31"/>
      <c r="MQ334" s="31"/>
      <c r="MR334" s="31"/>
      <c r="MS334" s="31"/>
      <c r="MT334" s="31"/>
      <c r="MU334" s="31"/>
      <c r="MV334" s="31"/>
      <c r="MW334" s="31"/>
      <c r="MX334" s="31"/>
      <c r="MY334" s="31"/>
      <c r="MZ334" s="31"/>
      <c r="NA334" s="31"/>
      <c r="NB334" s="31"/>
      <c r="NC334" s="31"/>
      <c r="ND334" s="31"/>
      <c r="NE334" s="31"/>
      <c r="NF334" s="31"/>
      <c r="NG334" s="31"/>
      <c r="NH334" s="31"/>
      <c r="NI334" s="31"/>
      <c r="NJ334" s="31"/>
      <c r="NK334" s="31"/>
      <c r="NL334" s="31"/>
      <c r="NM334" s="31"/>
      <c r="NN334" s="31"/>
      <c r="NO334" s="31"/>
      <c r="NP334" s="31"/>
      <c r="NQ334" s="31"/>
      <c r="NR334" s="31"/>
      <c r="NS334" s="31"/>
      <c r="NT334" s="31"/>
      <c r="NU334" s="31"/>
      <c r="NV334" s="31"/>
      <c r="NW334" s="31"/>
      <c r="NX334" s="31"/>
      <c r="NY334" s="31"/>
      <c r="NZ334" s="31"/>
      <c r="OA334" s="31"/>
      <c r="OB334" s="31"/>
      <c r="OC334" s="31"/>
      <c r="OD334" s="31"/>
      <c r="OE334" s="31"/>
      <c r="OF334" s="31"/>
      <c r="OG334" s="31"/>
      <c r="OH334" s="31"/>
      <c r="OI334" s="31"/>
      <c r="OJ334" s="31"/>
      <c r="OK334" s="31"/>
      <c r="OL334" s="31"/>
      <c r="OM334" s="31"/>
      <c r="ON334" s="31"/>
      <c r="OO334" s="31"/>
      <c r="OP334" s="31"/>
      <c r="OQ334" s="31"/>
      <c r="OR334" s="31"/>
      <c r="OS334" s="31"/>
      <c r="OT334" s="31"/>
      <c r="OU334" s="31"/>
      <c r="OV334" s="31"/>
      <c r="OW334" s="31"/>
      <c r="OX334" s="31"/>
      <c r="OY334" s="31"/>
      <c r="OZ334" s="31"/>
      <c r="PA334" s="31"/>
      <c r="PB334" s="31"/>
      <c r="PC334" s="31"/>
      <c r="PD334" s="31"/>
      <c r="PE334" s="31"/>
      <c r="PF334" s="31"/>
      <c r="PG334" s="31"/>
      <c r="PH334" s="31"/>
      <c r="PI334" s="31"/>
      <c r="PJ334" s="31"/>
      <c r="PK334" s="31"/>
      <c r="PL334" s="31"/>
      <c r="PM334" s="31"/>
      <c r="PN334" s="31"/>
      <c r="PO334" s="31"/>
      <c r="PP334" s="31"/>
      <c r="PQ334" s="31"/>
      <c r="PR334" s="31"/>
      <c r="PS334" s="31"/>
      <c r="PT334" s="31"/>
      <c r="PU334" s="31"/>
      <c r="PV334" s="31"/>
      <c r="PW334" s="31"/>
      <c r="PX334" s="31"/>
      <c r="PY334" s="31"/>
      <c r="PZ334" s="31"/>
      <c r="QA334" s="31"/>
      <c r="QB334" s="31"/>
      <c r="QC334" s="31"/>
      <c r="QD334" s="31"/>
      <c r="QE334" s="31"/>
      <c r="QF334" s="31"/>
      <c r="QG334" s="31"/>
      <c r="QH334" s="31"/>
      <c r="QI334" s="31"/>
      <c r="QJ334" s="31"/>
      <c r="QK334" s="31"/>
      <c r="QL334" s="31"/>
      <c r="QM334" s="31"/>
      <c r="QN334" s="31"/>
      <c r="QO334" s="31"/>
      <c r="QP334" s="31"/>
      <c r="QQ334" s="31"/>
      <c r="QR334" s="31"/>
      <c r="QS334" s="31"/>
      <c r="QT334" s="31"/>
      <c r="QU334" s="31"/>
      <c r="QV334" s="31"/>
      <c r="QW334" s="31"/>
      <c r="QX334" s="31"/>
      <c r="QY334" s="31"/>
    </row>
    <row r="335" spans="1:467" x14ac:dyDescent="0.2">
      <c r="A335" s="40" t="s">
        <v>287</v>
      </c>
      <c r="B335" s="101"/>
      <c r="C335" s="101"/>
      <c r="D335" s="101"/>
      <c r="E335" s="49" t="s">
        <v>2</v>
      </c>
      <c r="F335" s="50" t="str">
        <f t="shared" si="237"/>
        <v xml:space="preserve"> </v>
      </c>
      <c r="G335" s="50" t="str">
        <f t="shared" si="236"/>
        <v xml:space="preserve"> </v>
      </c>
      <c r="H335" s="50" t="str">
        <f t="shared" si="238"/>
        <v xml:space="preserve"> </v>
      </c>
      <c r="I335" s="50" t="str">
        <f t="shared" si="239"/>
        <v xml:space="preserve"> </v>
      </c>
      <c r="J335" s="50" t="str">
        <f t="shared" si="240"/>
        <v xml:space="preserve"> </v>
      </c>
      <c r="K335" s="50" t="str">
        <f t="shared" si="241"/>
        <v xml:space="preserve"> </v>
      </c>
      <c r="L335" s="50" t="str">
        <f t="shared" si="242"/>
        <v xml:space="preserve"> </v>
      </c>
      <c r="M335" s="50" t="str">
        <f t="shared" si="243"/>
        <v xml:space="preserve"> </v>
      </c>
      <c r="N335" s="50" t="str">
        <f t="shared" si="244"/>
        <v xml:space="preserve"> </v>
      </c>
      <c r="O335" s="50" t="str">
        <f t="shared" si="245"/>
        <v xml:space="preserve"> </v>
      </c>
      <c r="P335" s="50" t="str">
        <f t="shared" si="246"/>
        <v xml:space="preserve"> </v>
      </c>
      <c r="Q335" s="50">
        <f t="shared" si="247"/>
        <v>2.2337962962962962E-2</v>
      </c>
      <c r="R335" s="50" t="str">
        <f t="shared" si="248"/>
        <v xml:space="preserve"> </v>
      </c>
      <c r="S335" s="50" t="str">
        <f t="shared" si="249"/>
        <v xml:space="preserve"> </v>
      </c>
      <c r="T335" s="50" t="str">
        <f t="shared" si="250"/>
        <v xml:space="preserve"> </v>
      </c>
      <c r="U335" s="50" t="str">
        <f t="shared" si="251"/>
        <v xml:space="preserve"> </v>
      </c>
      <c r="V335" s="50" t="str">
        <f t="shared" si="252"/>
        <v xml:space="preserve"> </v>
      </c>
      <c r="W335" s="50" t="str">
        <f t="shared" si="255"/>
        <v xml:space="preserve"> </v>
      </c>
      <c r="X335" s="92">
        <f t="shared" si="254"/>
        <v>2.2337962962962962E-2</v>
      </c>
      <c r="Y335" s="81">
        <f t="shared" si="256"/>
        <v>2</v>
      </c>
      <c r="Z335" s="98">
        <f t="shared" si="253"/>
        <v>2</v>
      </c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  <c r="IQ335" s="31"/>
      <c r="IR335" s="31"/>
      <c r="IS335" s="31"/>
      <c r="IT335" s="31"/>
      <c r="IU335" s="31"/>
      <c r="IV335" s="31"/>
      <c r="IW335" s="31"/>
      <c r="IX335" s="31"/>
      <c r="IY335" s="31"/>
      <c r="IZ335" s="31"/>
      <c r="JA335" s="31"/>
      <c r="JB335" s="31"/>
      <c r="JC335" s="31"/>
      <c r="JD335" s="31"/>
      <c r="JE335" s="31"/>
      <c r="JF335" s="31"/>
      <c r="JG335" s="31"/>
      <c r="JH335" s="31"/>
      <c r="JI335" s="31"/>
      <c r="JJ335" s="31"/>
      <c r="JK335" s="31"/>
      <c r="JL335" s="31"/>
      <c r="JM335" s="31"/>
      <c r="JN335" s="31"/>
      <c r="JO335" s="31"/>
      <c r="JP335" s="31"/>
      <c r="JQ335" s="31"/>
      <c r="JR335" s="31"/>
      <c r="JS335" s="31"/>
      <c r="JT335" s="31"/>
      <c r="JU335" s="31"/>
      <c r="JV335" s="31"/>
      <c r="JW335" s="31"/>
      <c r="JX335" s="31"/>
      <c r="JY335" s="31"/>
      <c r="JZ335" s="31">
        <v>2.2337962962962962E-2</v>
      </c>
      <c r="KA335" s="31" t="s">
        <v>53</v>
      </c>
      <c r="KB335" s="31"/>
      <c r="KC335" s="31"/>
      <c r="KD335" s="31"/>
      <c r="KE335" s="31"/>
      <c r="KF335" s="31"/>
      <c r="KG335" s="31"/>
      <c r="KH335" s="31"/>
      <c r="KI335" s="31"/>
      <c r="KJ335" s="31"/>
      <c r="KK335" s="31"/>
      <c r="KL335" s="31"/>
      <c r="KM335" s="31"/>
      <c r="KN335" s="31"/>
      <c r="KO335" s="31"/>
      <c r="KP335" s="31"/>
      <c r="KQ335" s="31"/>
      <c r="KR335" s="31"/>
      <c r="KS335" s="31"/>
      <c r="KT335" s="31"/>
      <c r="KU335" s="31"/>
      <c r="KV335" s="31"/>
      <c r="KW335" s="31"/>
      <c r="KX335" s="31"/>
      <c r="KY335" s="31"/>
      <c r="KZ335" s="31"/>
      <c r="LA335" s="31"/>
      <c r="LB335" s="31"/>
      <c r="LC335" s="31"/>
      <c r="LD335" s="31"/>
      <c r="LE335" s="31"/>
      <c r="LF335" s="31"/>
      <c r="LG335" s="31"/>
      <c r="LH335" s="31"/>
      <c r="LI335" s="31"/>
      <c r="LJ335" s="31"/>
      <c r="LK335" s="31"/>
      <c r="LL335" s="31"/>
      <c r="LM335" s="31"/>
      <c r="LN335" s="31"/>
      <c r="LO335" s="31"/>
      <c r="LP335" s="31"/>
      <c r="LQ335" s="31"/>
      <c r="LR335" s="31"/>
      <c r="LS335" s="31"/>
      <c r="LT335" s="31"/>
      <c r="LU335" s="31"/>
      <c r="LV335" s="31"/>
      <c r="LW335" s="31"/>
      <c r="LX335" s="31"/>
      <c r="LY335" s="31"/>
      <c r="LZ335" s="31"/>
      <c r="MA335" s="31"/>
      <c r="MB335" s="31"/>
      <c r="MC335" s="31"/>
      <c r="MD335" s="31"/>
      <c r="ME335" s="31"/>
      <c r="MF335" s="31"/>
      <c r="MG335" s="31"/>
      <c r="MH335" s="31"/>
      <c r="MI335" s="31"/>
      <c r="MJ335" s="31"/>
      <c r="MK335" s="31"/>
      <c r="ML335" s="31"/>
      <c r="MM335" s="31"/>
      <c r="MN335" s="31"/>
      <c r="MO335" s="31"/>
      <c r="MP335" s="31"/>
      <c r="MQ335" s="31"/>
      <c r="MR335" s="31"/>
      <c r="MS335" s="31"/>
      <c r="MT335" s="31"/>
      <c r="MU335" s="31"/>
      <c r="MV335" s="31"/>
      <c r="MW335" s="31"/>
      <c r="MX335" s="31"/>
      <c r="MY335" s="31"/>
      <c r="MZ335" s="31"/>
      <c r="NA335" s="31"/>
      <c r="NB335" s="31"/>
      <c r="NC335" s="31"/>
      <c r="ND335" s="31"/>
      <c r="NE335" s="31"/>
      <c r="NF335" s="31"/>
      <c r="NG335" s="31"/>
      <c r="NH335" s="31"/>
      <c r="NI335" s="31"/>
      <c r="NJ335" s="31"/>
      <c r="NK335" s="31"/>
      <c r="NL335" s="31"/>
      <c r="NM335" s="31"/>
      <c r="NN335" s="31"/>
      <c r="NO335" s="31"/>
      <c r="NP335" s="31"/>
      <c r="NQ335" s="31"/>
      <c r="NR335" s="31"/>
      <c r="NS335" s="31"/>
      <c r="NT335" s="31"/>
      <c r="NU335" s="31"/>
      <c r="NV335" s="31"/>
      <c r="NW335" s="31"/>
      <c r="NX335" s="31"/>
      <c r="NY335" s="31"/>
      <c r="NZ335" s="31"/>
      <c r="OA335" s="31"/>
      <c r="OB335" s="31"/>
      <c r="OC335" s="31"/>
      <c r="OD335" s="31"/>
      <c r="OE335" s="31"/>
      <c r="OF335" s="31"/>
      <c r="OG335" s="31"/>
      <c r="OH335" s="31"/>
      <c r="OI335" s="31"/>
      <c r="OJ335" s="31"/>
      <c r="OK335" s="31"/>
      <c r="OL335" s="31"/>
      <c r="OM335" s="31"/>
      <c r="ON335" s="31"/>
      <c r="OO335" s="31"/>
      <c r="OP335" s="31"/>
      <c r="OQ335" s="31"/>
      <c r="OR335" s="31"/>
      <c r="OS335" s="31"/>
      <c r="OT335" s="31"/>
      <c r="OU335" s="31"/>
      <c r="OV335" s="31"/>
      <c r="OW335" s="31"/>
      <c r="OX335" s="31"/>
      <c r="OY335" s="31"/>
      <c r="OZ335" s="31"/>
      <c r="PA335" s="31"/>
      <c r="PB335" s="31"/>
      <c r="PC335" s="31"/>
      <c r="PD335" s="31"/>
      <c r="PE335" s="31"/>
      <c r="PF335" s="31"/>
      <c r="PG335" s="31"/>
      <c r="PH335" s="31"/>
      <c r="PI335" s="31"/>
      <c r="PJ335" s="31"/>
      <c r="PK335" s="31"/>
      <c r="PL335" s="31"/>
      <c r="PM335" s="31"/>
      <c r="PN335" s="31"/>
      <c r="PO335" s="31"/>
      <c r="PP335" s="31"/>
      <c r="PQ335" s="31"/>
      <c r="PR335" s="31"/>
      <c r="PS335" s="31"/>
      <c r="PT335" s="31"/>
      <c r="PU335" s="31"/>
      <c r="PV335" s="31"/>
      <c r="PW335" s="31"/>
      <c r="PX335" s="31"/>
      <c r="PY335" s="31"/>
      <c r="PZ335" s="31"/>
      <c r="QA335" s="31"/>
      <c r="QB335" s="31"/>
      <c r="QC335" s="31"/>
      <c r="QD335" s="31"/>
      <c r="QE335" s="31"/>
      <c r="QF335" s="31"/>
      <c r="QG335" s="31"/>
      <c r="QH335" s="31"/>
      <c r="QI335" s="31"/>
      <c r="QJ335" s="31"/>
      <c r="QK335" s="31"/>
      <c r="QL335" s="31"/>
      <c r="QM335" s="31"/>
      <c r="QN335" s="31"/>
      <c r="QO335" s="31"/>
      <c r="QP335" s="31"/>
      <c r="QQ335" s="31"/>
      <c r="QR335" s="31"/>
      <c r="QS335" s="31"/>
      <c r="QT335" s="31"/>
      <c r="QU335" s="31"/>
      <c r="QV335" s="31"/>
      <c r="QW335" s="31"/>
      <c r="QX335" s="31"/>
      <c r="QY335" s="31"/>
    </row>
    <row r="336" spans="1:467" x14ac:dyDescent="0.2">
      <c r="A336" s="40" t="s">
        <v>261</v>
      </c>
      <c r="B336" s="101"/>
      <c r="C336" s="101"/>
      <c r="D336" s="101"/>
      <c r="E336" s="49" t="s">
        <v>2</v>
      </c>
      <c r="F336" s="50" t="str">
        <f t="shared" si="237"/>
        <v xml:space="preserve"> </v>
      </c>
      <c r="G336" s="50" t="str">
        <f t="shared" si="236"/>
        <v xml:space="preserve"> </v>
      </c>
      <c r="H336" s="50" t="str">
        <f t="shared" si="238"/>
        <v xml:space="preserve"> </v>
      </c>
      <c r="I336" s="50" t="str">
        <f t="shared" si="239"/>
        <v xml:space="preserve"> </v>
      </c>
      <c r="J336" s="50" t="str">
        <f t="shared" si="240"/>
        <v xml:space="preserve"> </v>
      </c>
      <c r="K336" s="50" t="str">
        <f t="shared" si="241"/>
        <v xml:space="preserve"> </v>
      </c>
      <c r="L336" s="50" t="str">
        <f t="shared" si="242"/>
        <v xml:space="preserve"> </v>
      </c>
      <c r="M336" s="50" t="str">
        <f t="shared" si="243"/>
        <v xml:space="preserve"> </v>
      </c>
      <c r="N336" s="50" t="str">
        <f t="shared" si="244"/>
        <v xml:space="preserve"> </v>
      </c>
      <c r="O336" s="50" t="str">
        <f t="shared" si="245"/>
        <v xml:space="preserve"> </v>
      </c>
      <c r="P336" s="50">
        <f t="shared" si="246"/>
        <v>2.4131944444444445E-2</v>
      </c>
      <c r="Q336" s="50" t="str">
        <f t="shared" si="247"/>
        <v xml:space="preserve"> </v>
      </c>
      <c r="R336" s="50" t="str">
        <f t="shared" si="248"/>
        <v xml:space="preserve"> </v>
      </c>
      <c r="S336" s="50">
        <f t="shared" si="249"/>
        <v>2.3252314814814812E-2</v>
      </c>
      <c r="T336" s="50" t="str">
        <f t="shared" si="250"/>
        <v xml:space="preserve"> </v>
      </c>
      <c r="U336" s="50">
        <f t="shared" si="251"/>
        <v>2.4398148148148145E-2</v>
      </c>
      <c r="V336" s="50">
        <f t="shared" si="252"/>
        <v>2.2725694444444444E-2</v>
      </c>
      <c r="W336" s="50" t="str">
        <f t="shared" si="255"/>
        <v xml:space="preserve"> </v>
      </c>
      <c r="X336" s="92">
        <f t="shared" si="254"/>
        <v>2.2048611111111113E-2</v>
      </c>
      <c r="Y336" s="81">
        <f t="shared" si="256"/>
        <v>7</v>
      </c>
      <c r="Z336" s="98">
        <f t="shared" si="253"/>
        <v>7</v>
      </c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  <c r="IW336" s="31">
        <v>2.4131944444444445E-2</v>
      </c>
      <c r="IX336" s="31"/>
      <c r="IY336" s="31"/>
      <c r="IZ336" s="31"/>
      <c r="JA336" s="31"/>
      <c r="JB336" s="31"/>
      <c r="JC336" s="31"/>
      <c r="JD336" s="31"/>
      <c r="JE336" s="31"/>
      <c r="JF336" s="31"/>
      <c r="JG336" s="31"/>
      <c r="JH336" s="31"/>
      <c r="JI336" s="31"/>
      <c r="JJ336" s="31"/>
      <c r="JK336" s="31"/>
      <c r="JL336" s="31"/>
      <c r="JM336" s="31"/>
      <c r="JN336" s="31"/>
      <c r="JO336" s="31"/>
      <c r="JP336" s="31"/>
      <c r="JQ336" s="31"/>
      <c r="JR336" s="31"/>
      <c r="JS336" s="31"/>
      <c r="JT336" s="31"/>
      <c r="JU336" s="31"/>
      <c r="JV336" s="31"/>
      <c r="JW336" s="31"/>
      <c r="JX336" s="31"/>
      <c r="JY336" s="31"/>
      <c r="JZ336" s="31"/>
      <c r="KA336" s="31"/>
      <c r="KB336" s="31"/>
      <c r="KC336" s="31"/>
      <c r="KD336" s="31"/>
      <c r="KE336" s="31"/>
      <c r="KF336" s="31"/>
      <c r="KG336" s="31"/>
      <c r="KH336" s="31"/>
      <c r="KI336" s="31"/>
      <c r="KJ336" s="31"/>
      <c r="KK336" s="31"/>
      <c r="KL336" s="31"/>
      <c r="KM336" s="31"/>
      <c r="KN336" s="31"/>
      <c r="KO336" s="31"/>
      <c r="KP336" s="31"/>
      <c r="KQ336" s="31"/>
      <c r="KR336" s="31"/>
      <c r="KS336" s="31"/>
      <c r="KT336" s="31"/>
      <c r="KU336" s="31"/>
      <c r="KV336" s="31"/>
      <c r="KW336" s="31"/>
      <c r="KX336" s="31"/>
      <c r="KY336" s="31"/>
      <c r="KZ336" s="31"/>
      <c r="LA336" s="31"/>
      <c r="LB336" s="31"/>
      <c r="LC336" s="31"/>
      <c r="LD336" s="31"/>
      <c r="LE336" s="31"/>
      <c r="LF336" s="31"/>
      <c r="LG336" s="31"/>
      <c r="LH336" s="31"/>
      <c r="LI336" s="31"/>
      <c r="LJ336" s="31"/>
      <c r="LK336" s="31"/>
      <c r="LL336" s="31"/>
      <c r="LM336" s="31"/>
      <c r="LN336" s="31"/>
      <c r="LO336" s="31"/>
      <c r="LP336" s="31"/>
      <c r="LQ336" s="31"/>
      <c r="LR336" s="31"/>
      <c r="LS336" s="31"/>
      <c r="LT336" s="31"/>
      <c r="LU336" s="31"/>
      <c r="LV336" s="31">
        <v>2.3252314814814812E-2</v>
      </c>
      <c r="LW336" s="31"/>
      <c r="LX336" s="31"/>
      <c r="LY336" s="31"/>
      <c r="LZ336" s="31"/>
      <c r="MA336" s="31"/>
      <c r="MB336" s="31"/>
      <c r="MC336" s="31"/>
      <c r="MD336" s="31"/>
      <c r="ME336" s="31"/>
      <c r="MF336" s="31"/>
      <c r="MG336" s="31"/>
      <c r="MH336" s="31"/>
      <c r="MI336" s="31"/>
      <c r="MJ336" s="31"/>
      <c r="MK336" s="31"/>
      <c r="ML336" s="31"/>
      <c r="MM336" s="31"/>
      <c r="MN336" s="31"/>
      <c r="MO336" s="31"/>
      <c r="MP336" s="31"/>
      <c r="MQ336" s="31"/>
      <c r="MR336" s="31"/>
      <c r="MS336" s="31"/>
      <c r="MT336" s="31"/>
      <c r="MU336" s="31"/>
      <c r="MV336" s="31"/>
      <c r="MW336" s="31"/>
      <c r="MX336" s="31"/>
      <c r="MY336" s="31"/>
      <c r="MZ336" s="31"/>
      <c r="NA336" s="31"/>
      <c r="NB336" s="31"/>
      <c r="NC336" s="31"/>
      <c r="ND336" s="31"/>
      <c r="NE336" s="31"/>
      <c r="NF336" s="31"/>
      <c r="NG336" s="31"/>
      <c r="NH336" s="31"/>
      <c r="NI336" s="31"/>
      <c r="NJ336" s="31"/>
      <c r="NK336" s="31"/>
      <c r="NL336" s="31"/>
      <c r="NM336" s="31"/>
      <c r="NN336" s="31"/>
      <c r="NO336" s="31"/>
      <c r="NP336" s="31"/>
      <c r="NQ336" s="31"/>
      <c r="NR336" s="31"/>
      <c r="NS336" s="31"/>
      <c r="NT336" s="31"/>
      <c r="NU336" s="31"/>
      <c r="NV336" s="31"/>
      <c r="NW336" s="31"/>
      <c r="NX336" s="31"/>
      <c r="NY336" s="31"/>
      <c r="NZ336" s="31"/>
      <c r="OA336" s="31"/>
      <c r="OB336" s="31">
        <v>2.4398148148148145E-2</v>
      </c>
      <c r="OC336" s="31"/>
      <c r="OD336" s="31"/>
      <c r="OE336" s="31"/>
      <c r="OF336" s="31"/>
      <c r="OG336" s="31"/>
      <c r="OH336" s="31"/>
      <c r="OI336" s="31"/>
      <c r="OJ336" s="31"/>
      <c r="OK336" s="31"/>
      <c r="OL336" s="31"/>
      <c r="OM336" s="31"/>
      <c r="ON336" s="31"/>
      <c r="OO336" s="31"/>
      <c r="OP336" s="31"/>
      <c r="OQ336" s="31"/>
      <c r="OR336" s="31"/>
      <c r="OS336" s="31"/>
      <c r="OT336" s="31"/>
      <c r="OU336" s="31"/>
      <c r="OV336" s="31"/>
      <c r="OW336" s="31"/>
      <c r="OX336" s="31"/>
      <c r="OY336" s="31"/>
      <c r="OZ336" s="31"/>
      <c r="PA336" s="31"/>
      <c r="PB336" s="31"/>
      <c r="PC336" s="31"/>
      <c r="PD336" s="31"/>
      <c r="PE336" s="31"/>
      <c r="PF336" s="31"/>
      <c r="PG336" s="31">
        <v>2.4293981481481482E-2</v>
      </c>
      <c r="PH336" s="31">
        <v>2.2222222222222223E-2</v>
      </c>
      <c r="PI336" s="31">
        <v>2.2048611111111113E-2</v>
      </c>
      <c r="PJ336" s="31"/>
      <c r="PK336" s="31"/>
      <c r="PL336" s="31">
        <v>2.2337962962962962E-2</v>
      </c>
      <c r="PM336" s="31"/>
      <c r="PN336" s="31"/>
      <c r="PO336" s="31"/>
      <c r="PP336" s="31"/>
      <c r="PQ336" s="31"/>
      <c r="PR336" s="31"/>
      <c r="PS336" s="31"/>
      <c r="PT336" s="31"/>
      <c r="PU336" s="31"/>
      <c r="PV336" s="31"/>
      <c r="PW336" s="31"/>
      <c r="PX336" s="31"/>
      <c r="PY336" s="31"/>
      <c r="PZ336" s="31"/>
      <c r="QA336" s="31"/>
      <c r="QB336" s="31"/>
      <c r="QC336" s="31"/>
      <c r="QD336" s="31"/>
      <c r="QE336" s="31"/>
      <c r="QF336" s="31"/>
      <c r="QG336" s="31"/>
      <c r="QH336" s="31"/>
      <c r="QI336" s="31"/>
      <c r="QJ336" s="31"/>
      <c r="QK336" s="31"/>
      <c r="QL336" s="31"/>
      <c r="QM336" s="31"/>
      <c r="QN336" s="31"/>
      <c r="QO336" s="31"/>
      <c r="QP336" s="31"/>
      <c r="QQ336" s="31"/>
      <c r="QR336" s="31"/>
      <c r="QS336" s="31"/>
      <c r="QT336" s="31"/>
      <c r="QU336" s="31"/>
      <c r="QV336" s="31"/>
      <c r="QW336" s="31"/>
      <c r="QX336" s="31"/>
      <c r="QY336" s="31"/>
    </row>
    <row r="337" spans="1:467" x14ac:dyDescent="0.2">
      <c r="A337" s="40" t="s">
        <v>354</v>
      </c>
      <c r="B337" s="101"/>
      <c r="C337" s="101"/>
      <c r="D337" s="101"/>
      <c r="E337" s="49" t="s">
        <v>2</v>
      </c>
      <c r="F337" s="50" t="str">
        <f t="shared" si="237"/>
        <v xml:space="preserve"> </v>
      </c>
      <c r="G337" s="50" t="str">
        <f t="shared" si="236"/>
        <v xml:space="preserve"> </v>
      </c>
      <c r="H337" s="50" t="str">
        <f t="shared" si="238"/>
        <v xml:space="preserve"> </v>
      </c>
      <c r="I337" s="50" t="str">
        <f t="shared" si="239"/>
        <v xml:space="preserve"> </v>
      </c>
      <c r="J337" s="50" t="str">
        <f t="shared" si="240"/>
        <v xml:space="preserve"> </v>
      </c>
      <c r="K337" s="50" t="str">
        <f t="shared" si="241"/>
        <v xml:space="preserve"> </v>
      </c>
      <c r="L337" s="50" t="str">
        <f t="shared" si="242"/>
        <v xml:space="preserve"> </v>
      </c>
      <c r="M337" s="50" t="str">
        <f t="shared" si="243"/>
        <v xml:space="preserve"> </v>
      </c>
      <c r="N337" s="50" t="str">
        <f t="shared" si="244"/>
        <v xml:space="preserve"> </v>
      </c>
      <c r="O337" s="50" t="str">
        <f t="shared" si="245"/>
        <v xml:space="preserve"> </v>
      </c>
      <c r="P337" s="50" t="str">
        <f t="shared" si="246"/>
        <v xml:space="preserve"> </v>
      </c>
      <c r="Q337" s="50" t="str">
        <f t="shared" si="247"/>
        <v xml:space="preserve"> </v>
      </c>
      <c r="R337" s="50" t="str">
        <f t="shared" si="248"/>
        <v xml:space="preserve"> </v>
      </c>
      <c r="S337" s="50" t="str">
        <f t="shared" si="249"/>
        <v xml:space="preserve"> </v>
      </c>
      <c r="T337" s="50">
        <f t="shared" si="250"/>
        <v>2.3935185185185184E-2</v>
      </c>
      <c r="U337" s="50" t="str">
        <f t="shared" si="251"/>
        <v xml:space="preserve"> </v>
      </c>
      <c r="V337" s="50" t="str">
        <f t="shared" si="252"/>
        <v xml:space="preserve"> </v>
      </c>
      <c r="W337" s="50" t="str">
        <f t="shared" si="255"/>
        <v xml:space="preserve"> </v>
      </c>
      <c r="X337" s="92">
        <f t="shared" si="254"/>
        <v>2.3935185185185184E-2</v>
      </c>
      <c r="Y337" s="81">
        <f t="shared" si="256"/>
        <v>1</v>
      </c>
      <c r="Z337" s="98">
        <f t="shared" si="253"/>
        <v>1</v>
      </c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  <c r="IW337" s="31"/>
      <c r="IX337" s="31"/>
      <c r="IY337" s="31"/>
      <c r="IZ337" s="31"/>
      <c r="JA337" s="31"/>
      <c r="JB337" s="31"/>
      <c r="JC337" s="31"/>
      <c r="JD337" s="31"/>
      <c r="JE337" s="31"/>
      <c r="JF337" s="31"/>
      <c r="JG337" s="31"/>
      <c r="JH337" s="31"/>
      <c r="JI337" s="31"/>
      <c r="JJ337" s="31"/>
      <c r="JK337" s="31"/>
      <c r="JL337" s="31"/>
      <c r="JM337" s="31"/>
      <c r="JN337" s="31"/>
      <c r="JO337" s="31"/>
      <c r="JP337" s="31"/>
      <c r="JQ337" s="31"/>
      <c r="JR337" s="31"/>
      <c r="JS337" s="31"/>
      <c r="JT337" s="31"/>
      <c r="JU337" s="31"/>
      <c r="JV337" s="31"/>
      <c r="JW337" s="31"/>
      <c r="JX337" s="31"/>
      <c r="JY337" s="31"/>
      <c r="JZ337" s="31"/>
      <c r="KA337" s="31"/>
      <c r="KB337" s="31"/>
      <c r="KC337" s="31"/>
      <c r="KD337" s="31"/>
      <c r="KE337" s="31"/>
      <c r="KF337" s="31"/>
      <c r="KG337" s="31"/>
      <c r="KH337" s="31"/>
      <c r="KI337" s="31"/>
      <c r="KJ337" s="31"/>
      <c r="KK337" s="31"/>
      <c r="KL337" s="31"/>
      <c r="KM337" s="31"/>
      <c r="KN337" s="31"/>
      <c r="KO337" s="31"/>
      <c r="KP337" s="31"/>
      <c r="KQ337" s="31"/>
      <c r="KR337" s="31"/>
      <c r="KS337" s="31"/>
      <c r="KT337" s="31"/>
      <c r="KU337" s="31"/>
      <c r="KV337" s="31"/>
      <c r="KW337" s="31"/>
      <c r="KX337" s="31"/>
      <c r="KY337" s="31"/>
      <c r="KZ337" s="31"/>
      <c r="LA337" s="31"/>
      <c r="LB337" s="31"/>
      <c r="LC337" s="31"/>
      <c r="LD337" s="31"/>
      <c r="LE337" s="31"/>
      <c r="LF337" s="31"/>
      <c r="LG337" s="31"/>
      <c r="LH337" s="31"/>
      <c r="LI337" s="31"/>
      <c r="LJ337" s="31"/>
      <c r="LK337" s="31"/>
      <c r="LL337" s="31"/>
      <c r="LM337" s="31"/>
      <c r="LN337" s="31"/>
      <c r="LO337" s="31"/>
      <c r="LP337" s="31"/>
      <c r="LQ337" s="31"/>
      <c r="LR337" s="31"/>
      <c r="LS337" s="31"/>
      <c r="LT337" s="31"/>
      <c r="LU337" s="31"/>
      <c r="LV337" s="31"/>
      <c r="LW337" s="31"/>
      <c r="LX337" s="31"/>
      <c r="LY337" s="31"/>
      <c r="LZ337" s="31"/>
      <c r="MA337" s="31"/>
      <c r="MB337" s="31"/>
      <c r="MC337" s="31"/>
      <c r="MD337" s="31"/>
      <c r="ME337" s="31"/>
      <c r="MF337" s="31"/>
      <c r="MG337" s="31"/>
      <c r="MH337" s="31"/>
      <c r="MI337" s="31"/>
      <c r="MJ337" s="31"/>
      <c r="MK337" s="31"/>
      <c r="ML337" s="31"/>
      <c r="MM337" s="31"/>
      <c r="MN337" s="31"/>
      <c r="MO337" s="31"/>
      <c r="MP337" s="31"/>
      <c r="MQ337" s="31"/>
      <c r="MR337" s="31"/>
      <c r="MS337" s="31"/>
      <c r="MT337" s="31"/>
      <c r="MU337" s="31"/>
      <c r="MV337" s="31">
        <v>2.3935185185185184E-2</v>
      </c>
      <c r="MW337" s="31"/>
      <c r="MX337" s="31"/>
      <c r="MY337" s="31"/>
      <c r="MZ337" s="31"/>
      <c r="NA337" s="31"/>
      <c r="NB337" s="31"/>
      <c r="NC337" s="31"/>
      <c r="ND337" s="31"/>
      <c r="NE337" s="31"/>
      <c r="NF337" s="31"/>
      <c r="NG337" s="31"/>
      <c r="NH337" s="31"/>
      <c r="NI337" s="31"/>
      <c r="NJ337" s="31"/>
      <c r="NK337" s="31"/>
      <c r="NL337" s="31"/>
      <c r="NM337" s="31"/>
      <c r="NN337" s="31"/>
      <c r="NO337" s="31"/>
      <c r="NP337" s="31"/>
      <c r="NQ337" s="31"/>
      <c r="NR337" s="31"/>
      <c r="NS337" s="31"/>
      <c r="NT337" s="31"/>
      <c r="NU337" s="31"/>
      <c r="NV337" s="31"/>
      <c r="NW337" s="31"/>
      <c r="NX337" s="31"/>
      <c r="NY337" s="31"/>
      <c r="NZ337" s="31"/>
      <c r="OA337" s="31"/>
      <c r="OB337" s="31"/>
      <c r="OC337" s="31"/>
      <c r="OD337" s="31"/>
      <c r="OE337" s="31"/>
      <c r="OF337" s="31"/>
      <c r="OG337" s="31"/>
      <c r="OH337" s="31"/>
      <c r="OI337" s="31"/>
      <c r="OJ337" s="31"/>
      <c r="OK337" s="31"/>
      <c r="OL337" s="31"/>
      <c r="OM337" s="31"/>
      <c r="ON337" s="31"/>
      <c r="OO337" s="31"/>
      <c r="OP337" s="31"/>
      <c r="OQ337" s="31"/>
      <c r="OR337" s="31"/>
      <c r="OS337" s="31"/>
      <c r="OT337" s="31"/>
      <c r="OU337" s="31"/>
      <c r="OV337" s="31"/>
      <c r="OW337" s="31"/>
      <c r="OX337" s="31"/>
      <c r="OY337" s="31"/>
      <c r="OZ337" s="31"/>
      <c r="PA337" s="31"/>
      <c r="PB337" s="31"/>
      <c r="PC337" s="31"/>
      <c r="PD337" s="31"/>
      <c r="PE337" s="31"/>
      <c r="PF337" s="31"/>
      <c r="PG337" s="31"/>
      <c r="PH337" s="31"/>
      <c r="PI337" s="31"/>
      <c r="PJ337" s="31"/>
      <c r="PK337" s="31"/>
      <c r="PL337" s="31"/>
      <c r="PM337" s="31"/>
      <c r="PN337" s="31"/>
      <c r="PO337" s="31"/>
      <c r="PP337" s="31"/>
      <c r="PQ337" s="31"/>
      <c r="PR337" s="31"/>
      <c r="PS337" s="31"/>
      <c r="PT337" s="31"/>
      <c r="PU337" s="31"/>
      <c r="PV337" s="31"/>
      <c r="PW337" s="31"/>
      <c r="PX337" s="31"/>
      <c r="PY337" s="31"/>
      <c r="PZ337" s="31"/>
      <c r="QA337" s="31"/>
      <c r="QB337" s="31"/>
      <c r="QC337" s="31"/>
      <c r="QD337" s="31"/>
      <c r="QE337" s="31"/>
      <c r="QF337" s="31"/>
      <c r="QG337" s="31"/>
      <c r="QH337" s="31"/>
      <c r="QI337" s="31"/>
      <c r="QJ337" s="31"/>
      <c r="QK337" s="31"/>
      <c r="QL337" s="31"/>
      <c r="QM337" s="31"/>
      <c r="QN337" s="31"/>
      <c r="QO337" s="31"/>
      <c r="QP337" s="31"/>
      <c r="QQ337" s="31"/>
      <c r="QR337" s="31"/>
      <c r="QS337" s="31"/>
      <c r="QT337" s="31"/>
      <c r="QU337" s="31"/>
      <c r="QV337" s="31"/>
      <c r="QW337" s="31"/>
      <c r="QX337" s="31"/>
      <c r="QY337" s="31"/>
    </row>
    <row r="338" spans="1:467" x14ac:dyDescent="0.2">
      <c r="A338" s="40" t="s">
        <v>257</v>
      </c>
      <c r="B338" s="101"/>
      <c r="C338" s="101"/>
      <c r="D338" s="101"/>
      <c r="E338" s="49" t="s">
        <v>2</v>
      </c>
      <c r="F338" s="50" t="str">
        <f t="shared" si="237"/>
        <v xml:space="preserve"> </v>
      </c>
      <c r="G338" s="50" t="str">
        <f t="shared" si="236"/>
        <v xml:space="preserve"> </v>
      </c>
      <c r="H338" s="50" t="str">
        <f t="shared" si="238"/>
        <v xml:space="preserve"> </v>
      </c>
      <c r="I338" s="50" t="str">
        <f t="shared" si="239"/>
        <v xml:space="preserve"> </v>
      </c>
      <c r="J338" s="50" t="str">
        <f t="shared" si="240"/>
        <v xml:space="preserve"> </v>
      </c>
      <c r="K338" s="50" t="str">
        <f t="shared" si="241"/>
        <v xml:space="preserve"> </v>
      </c>
      <c r="L338" s="50" t="str">
        <f t="shared" si="242"/>
        <v xml:space="preserve"> </v>
      </c>
      <c r="M338" s="50" t="str">
        <f t="shared" si="243"/>
        <v xml:space="preserve"> </v>
      </c>
      <c r="N338" s="50" t="str">
        <f t="shared" si="244"/>
        <v xml:space="preserve"> </v>
      </c>
      <c r="O338" s="50" t="str">
        <f t="shared" si="245"/>
        <v xml:space="preserve"> </v>
      </c>
      <c r="P338" s="50">
        <f t="shared" si="246"/>
        <v>2.4675925925925924E-2</v>
      </c>
      <c r="Q338" s="50">
        <f t="shared" si="247"/>
        <v>2.554398148148148E-2</v>
      </c>
      <c r="R338" s="50" t="str">
        <f t="shared" si="248"/>
        <v xml:space="preserve"> </v>
      </c>
      <c r="S338" s="50" t="str">
        <f t="shared" si="249"/>
        <v xml:space="preserve"> </v>
      </c>
      <c r="T338" s="50" t="str">
        <f t="shared" si="250"/>
        <v xml:space="preserve"> </v>
      </c>
      <c r="U338" s="50" t="str">
        <f t="shared" si="251"/>
        <v xml:space="preserve"> </v>
      </c>
      <c r="V338" s="50" t="str">
        <f t="shared" si="252"/>
        <v xml:space="preserve"> </v>
      </c>
      <c r="W338" s="50" t="str">
        <f t="shared" si="255"/>
        <v xml:space="preserve"> </v>
      </c>
      <c r="X338" s="92">
        <f t="shared" si="254"/>
        <v>2.3958333333333331E-2</v>
      </c>
      <c r="Y338" s="81">
        <f t="shared" si="256"/>
        <v>5</v>
      </c>
      <c r="Z338" s="98">
        <f t="shared" si="253"/>
        <v>5</v>
      </c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>
        <v>2.5104166666666664E-2</v>
      </c>
      <c r="IN338" s="31"/>
      <c r="IO338" s="31"/>
      <c r="IP338" s="31"/>
      <c r="IQ338" s="31"/>
      <c r="IR338" s="31"/>
      <c r="IS338" s="31">
        <v>2.494212962962963E-2</v>
      </c>
      <c r="IT338" s="31"/>
      <c r="IU338" s="31"/>
      <c r="IV338" s="31"/>
      <c r="IW338" s="31"/>
      <c r="IX338" s="31"/>
      <c r="IY338" s="31"/>
      <c r="IZ338" s="31"/>
      <c r="JA338" s="31"/>
      <c r="JB338" s="31"/>
      <c r="JC338" s="31"/>
      <c r="JD338" s="31"/>
      <c r="JE338" s="31"/>
      <c r="JF338" s="31"/>
      <c r="JG338" s="31">
        <v>2.3981481481481479E-2</v>
      </c>
      <c r="JH338" s="31"/>
      <c r="JI338" s="31"/>
      <c r="JJ338" s="31"/>
      <c r="JK338" s="31"/>
      <c r="JL338" s="31"/>
      <c r="JM338" s="31"/>
      <c r="JN338" s="31"/>
      <c r="JO338" s="31">
        <v>2.3958333333333331E-2</v>
      </c>
      <c r="JP338" s="31">
        <v>2.7129629629629632E-2</v>
      </c>
      <c r="JQ338" s="31"/>
      <c r="JR338" s="31"/>
      <c r="JS338" s="31"/>
      <c r="JT338" s="31"/>
      <c r="JU338" s="31"/>
      <c r="JV338" s="31"/>
      <c r="JW338" s="31"/>
      <c r="JX338" s="31"/>
      <c r="JY338" s="31"/>
      <c r="JZ338" s="31"/>
      <c r="KA338" s="31"/>
      <c r="KB338" s="31"/>
      <c r="KC338" s="31"/>
      <c r="KD338" s="31"/>
      <c r="KE338" s="31"/>
      <c r="KF338" s="31"/>
      <c r="KG338" s="31"/>
      <c r="KH338" s="31"/>
      <c r="KI338" s="31"/>
      <c r="KJ338" s="31"/>
      <c r="KK338" s="31"/>
      <c r="KL338" s="31"/>
      <c r="KM338" s="31"/>
      <c r="KN338" s="31"/>
      <c r="KO338" s="31"/>
      <c r="KP338" s="31"/>
      <c r="KQ338" s="31"/>
      <c r="KR338" s="31"/>
      <c r="KS338" s="31"/>
      <c r="KT338" s="31"/>
      <c r="KU338" s="31"/>
      <c r="KV338" s="31"/>
      <c r="KW338" s="31"/>
      <c r="KX338" s="31"/>
      <c r="KY338" s="31"/>
      <c r="KZ338" s="31"/>
      <c r="LA338" s="31"/>
      <c r="LB338" s="31"/>
      <c r="LC338" s="31"/>
      <c r="LD338" s="31"/>
      <c r="LE338" s="31"/>
      <c r="LF338" s="31"/>
      <c r="LG338" s="31"/>
      <c r="LH338" s="31"/>
      <c r="LI338" s="31"/>
      <c r="LJ338" s="31"/>
      <c r="LK338" s="31"/>
      <c r="LL338" s="31"/>
      <c r="LM338" s="31"/>
      <c r="LN338" s="31"/>
      <c r="LO338" s="31"/>
      <c r="LP338" s="31"/>
      <c r="LQ338" s="31"/>
      <c r="LR338" s="31"/>
      <c r="LS338" s="31"/>
      <c r="LT338" s="31"/>
      <c r="LU338" s="31"/>
      <c r="LV338" s="31"/>
      <c r="LW338" s="31"/>
      <c r="LX338" s="31"/>
      <c r="LY338" s="31"/>
      <c r="LZ338" s="31"/>
      <c r="MA338" s="31"/>
      <c r="MB338" s="31"/>
      <c r="MC338" s="31"/>
      <c r="MD338" s="31"/>
      <c r="ME338" s="31"/>
      <c r="MF338" s="31"/>
      <c r="MG338" s="31"/>
      <c r="MH338" s="31"/>
      <c r="MI338" s="31"/>
      <c r="MJ338" s="31"/>
      <c r="MK338" s="31"/>
      <c r="ML338" s="31"/>
      <c r="MM338" s="31"/>
      <c r="MN338" s="31"/>
      <c r="MO338" s="31"/>
      <c r="MP338" s="31"/>
      <c r="MQ338" s="31"/>
      <c r="MR338" s="31"/>
      <c r="MS338" s="31"/>
      <c r="MT338" s="31"/>
      <c r="MU338" s="31"/>
      <c r="MV338" s="31"/>
      <c r="MW338" s="31"/>
      <c r="MX338" s="31"/>
      <c r="MY338" s="31"/>
      <c r="MZ338" s="31"/>
      <c r="NA338" s="31"/>
      <c r="NB338" s="31"/>
      <c r="NC338" s="31"/>
      <c r="ND338" s="31"/>
      <c r="NE338" s="31"/>
      <c r="NF338" s="31"/>
      <c r="NG338" s="31"/>
      <c r="NH338" s="31"/>
      <c r="NI338" s="31"/>
      <c r="NJ338" s="31"/>
      <c r="NK338" s="31"/>
      <c r="NL338" s="31"/>
      <c r="NM338" s="31"/>
      <c r="NN338" s="31"/>
      <c r="NO338" s="31"/>
      <c r="NP338" s="31"/>
      <c r="NQ338" s="31"/>
      <c r="NR338" s="31"/>
      <c r="NS338" s="31"/>
      <c r="NT338" s="31"/>
      <c r="NU338" s="31"/>
      <c r="NV338" s="31"/>
      <c r="NW338" s="31"/>
      <c r="NX338" s="31"/>
      <c r="NY338" s="31"/>
      <c r="NZ338" s="31"/>
      <c r="OA338" s="31"/>
      <c r="OB338" s="31"/>
      <c r="OC338" s="31"/>
      <c r="OD338" s="31"/>
      <c r="OE338" s="31"/>
      <c r="OF338" s="31"/>
      <c r="OG338" s="31"/>
      <c r="OH338" s="31"/>
      <c r="OI338" s="31"/>
      <c r="OJ338" s="31"/>
      <c r="OK338" s="31"/>
      <c r="OL338" s="31"/>
      <c r="OM338" s="31"/>
      <c r="ON338" s="31"/>
      <c r="OO338" s="31"/>
      <c r="OP338" s="31"/>
      <c r="OQ338" s="31"/>
      <c r="OR338" s="31"/>
      <c r="OS338" s="31"/>
      <c r="OT338" s="31"/>
      <c r="OU338" s="31"/>
      <c r="OV338" s="31"/>
      <c r="OW338" s="31"/>
      <c r="OX338" s="31"/>
      <c r="OY338" s="31"/>
      <c r="OZ338" s="31"/>
      <c r="PA338" s="31"/>
      <c r="PB338" s="31"/>
      <c r="PC338" s="31"/>
      <c r="PD338" s="31"/>
      <c r="PE338" s="31"/>
      <c r="PF338" s="31"/>
      <c r="PG338" s="31"/>
      <c r="PH338" s="31"/>
      <c r="PI338" s="31"/>
      <c r="PJ338" s="31"/>
      <c r="PK338" s="31"/>
      <c r="PL338" s="31"/>
      <c r="PM338" s="31"/>
      <c r="PN338" s="31"/>
      <c r="PO338" s="31"/>
      <c r="PP338" s="31"/>
      <c r="PQ338" s="31"/>
      <c r="PR338" s="31"/>
      <c r="PS338" s="31"/>
      <c r="PT338" s="31"/>
      <c r="PU338" s="31"/>
      <c r="PV338" s="31"/>
      <c r="PW338" s="31"/>
      <c r="PX338" s="31"/>
      <c r="PY338" s="31"/>
      <c r="PZ338" s="31"/>
      <c r="QA338" s="31"/>
      <c r="QB338" s="31"/>
      <c r="QC338" s="31"/>
      <c r="QD338" s="31"/>
      <c r="QE338" s="31"/>
      <c r="QF338" s="31"/>
      <c r="QG338" s="31"/>
      <c r="QH338" s="31"/>
      <c r="QI338" s="31"/>
      <c r="QJ338" s="31"/>
      <c r="QK338" s="31"/>
      <c r="QL338" s="31"/>
      <c r="QM338" s="31"/>
      <c r="QN338" s="31"/>
      <c r="QO338" s="31"/>
      <c r="QP338" s="31"/>
      <c r="QQ338" s="31"/>
      <c r="QR338" s="31"/>
      <c r="QS338" s="31"/>
      <c r="QT338" s="31"/>
      <c r="QU338" s="31"/>
      <c r="QV338" s="31"/>
      <c r="QW338" s="31"/>
      <c r="QX338" s="31"/>
      <c r="QY338" s="31"/>
    </row>
    <row r="339" spans="1:467" x14ac:dyDescent="0.2">
      <c r="A339" s="40" t="s">
        <v>373</v>
      </c>
      <c r="B339" s="101"/>
      <c r="C339" s="101"/>
      <c r="D339" s="101"/>
      <c r="E339" s="49" t="s">
        <v>2</v>
      </c>
      <c r="F339" s="50" t="str">
        <f t="shared" si="237"/>
        <v xml:space="preserve"> </v>
      </c>
      <c r="G339" s="50" t="str">
        <f t="shared" si="236"/>
        <v xml:space="preserve"> </v>
      </c>
      <c r="H339" s="50" t="str">
        <f t="shared" si="238"/>
        <v xml:space="preserve"> </v>
      </c>
      <c r="I339" s="50" t="str">
        <f t="shared" si="239"/>
        <v xml:space="preserve"> </v>
      </c>
      <c r="J339" s="50" t="str">
        <f t="shared" si="240"/>
        <v xml:space="preserve"> </v>
      </c>
      <c r="K339" s="50" t="str">
        <f t="shared" si="241"/>
        <v xml:space="preserve"> </v>
      </c>
      <c r="L339" s="50" t="str">
        <f t="shared" si="242"/>
        <v xml:space="preserve"> </v>
      </c>
      <c r="M339" s="50" t="str">
        <f t="shared" si="243"/>
        <v xml:space="preserve"> </v>
      </c>
      <c r="N339" s="50" t="str">
        <f t="shared" si="244"/>
        <v xml:space="preserve"> </v>
      </c>
      <c r="O339" s="50" t="str">
        <f t="shared" si="245"/>
        <v xml:space="preserve"> </v>
      </c>
      <c r="P339" s="50" t="str">
        <f t="shared" si="246"/>
        <v xml:space="preserve"> </v>
      </c>
      <c r="Q339" s="50" t="str">
        <f t="shared" si="247"/>
        <v xml:space="preserve"> </v>
      </c>
      <c r="R339" s="50" t="str">
        <f t="shared" si="248"/>
        <v xml:space="preserve"> </v>
      </c>
      <c r="S339" s="50" t="str">
        <f t="shared" si="249"/>
        <v xml:space="preserve"> </v>
      </c>
      <c r="T339" s="50" t="str">
        <f t="shared" si="250"/>
        <v xml:space="preserve"> </v>
      </c>
      <c r="U339" s="50">
        <f t="shared" si="251"/>
        <v>1.8603395061728395E-2</v>
      </c>
      <c r="V339" s="50">
        <f t="shared" si="252"/>
        <v>1.8578317901234567E-2</v>
      </c>
      <c r="W339" s="50">
        <f t="shared" si="255"/>
        <v>1.8616898148148146E-2</v>
      </c>
      <c r="X339" s="92">
        <f t="shared" si="254"/>
        <v>1.7303240740740741E-2</v>
      </c>
      <c r="Y339" s="81">
        <f t="shared" si="256"/>
        <v>11</v>
      </c>
      <c r="Z339" s="98">
        <f t="shared" si="253"/>
        <v>15</v>
      </c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  <c r="IW339" s="31"/>
      <c r="IX339" s="31"/>
      <c r="IY339" s="31"/>
      <c r="IZ339" s="31"/>
      <c r="JA339" s="31"/>
      <c r="JB339" s="31"/>
      <c r="JC339" s="31"/>
      <c r="JD339" s="31"/>
      <c r="JE339" s="31"/>
      <c r="JF339" s="31"/>
      <c r="JG339" s="31"/>
      <c r="JH339" s="31"/>
      <c r="JI339" s="31"/>
      <c r="JJ339" s="31"/>
      <c r="JK339" s="31"/>
      <c r="JL339" s="31"/>
      <c r="JM339" s="31"/>
      <c r="JN339" s="31"/>
      <c r="JO339" s="31"/>
      <c r="JP339" s="31"/>
      <c r="JQ339" s="31"/>
      <c r="JR339" s="31"/>
      <c r="JS339" s="31"/>
      <c r="JT339" s="31"/>
      <c r="JU339" s="31"/>
      <c r="JV339" s="31"/>
      <c r="JW339" s="31"/>
      <c r="JX339" s="31"/>
      <c r="JY339" s="31"/>
      <c r="JZ339" s="31"/>
      <c r="KA339" s="31"/>
      <c r="KB339" s="31"/>
      <c r="KC339" s="31"/>
      <c r="KD339" s="31"/>
      <c r="KE339" s="31"/>
      <c r="KF339" s="31"/>
      <c r="KG339" s="31"/>
      <c r="KH339" s="31"/>
      <c r="KI339" s="31"/>
      <c r="KJ339" s="31"/>
      <c r="KK339" s="31"/>
      <c r="KL339" s="31"/>
      <c r="KM339" s="31"/>
      <c r="KN339" s="31"/>
      <c r="KO339" s="31"/>
      <c r="KP339" s="31"/>
      <c r="KQ339" s="31"/>
      <c r="KR339" s="31"/>
      <c r="KS339" s="31"/>
      <c r="KT339" s="31"/>
      <c r="KU339" s="31"/>
      <c r="KV339" s="31"/>
      <c r="KW339" s="31"/>
      <c r="KX339" s="31"/>
      <c r="KY339" s="31"/>
      <c r="KZ339" s="31"/>
      <c r="LA339" s="31"/>
      <c r="LB339" s="31"/>
      <c r="LC339" s="31"/>
      <c r="LD339" s="31"/>
      <c r="LE339" s="31"/>
      <c r="LF339" s="31"/>
      <c r="LG339" s="31"/>
      <c r="LH339" s="31"/>
      <c r="LI339" s="31"/>
      <c r="LJ339" s="31"/>
      <c r="LK339" s="31"/>
      <c r="LL339" s="31"/>
      <c r="LM339" s="31"/>
      <c r="LN339" s="31"/>
      <c r="LO339" s="31"/>
      <c r="LP339" s="31"/>
      <c r="LQ339" s="31"/>
      <c r="LR339" s="31"/>
      <c r="LS339" s="31"/>
      <c r="LT339" s="31"/>
      <c r="LU339" s="31"/>
      <c r="LV339" s="31"/>
      <c r="LW339" s="31"/>
      <c r="LX339" s="31"/>
      <c r="LY339" s="31"/>
      <c r="LZ339" s="31"/>
      <c r="MA339" s="31"/>
      <c r="MB339" s="31"/>
      <c r="MC339" s="31"/>
      <c r="MD339" s="31"/>
      <c r="ME339" s="31"/>
      <c r="MF339" s="31"/>
      <c r="MG339" s="31"/>
      <c r="MH339" s="31"/>
      <c r="MI339" s="31"/>
      <c r="MJ339" s="31"/>
      <c r="MK339" s="31"/>
      <c r="ML339" s="31"/>
      <c r="MM339" s="31"/>
      <c r="MN339" s="31"/>
      <c r="MO339" s="31"/>
      <c r="MP339" s="31"/>
      <c r="MQ339" s="31"/>
      <c r="MR339" s="31"/>
      <c r="MS339" s="31"/>
      <c r="MT339" s="31"/>
      <c r="MU339" s="31"/>
      <c r="MV339" s="31"/>
      <c r="MW339" s="31"/>
      <c r="MX339" s="31"/>
      <c r="MY339" s="31"/>
      <c r="MZ339" s="31"/>
      <c r="NA339" s="31"/>
      <c r="NB339" s="31"/>
      <c r="NC339" s="31"/>
      <c r="ND339" s="31"/>
      <c r="NE339" s="31"/>
      <c r="NF339" s="31"/>
      <c r="NG339" s="31"/>
      <c r="NH339" s="31"/>
      <c r="NI339" s="31"/>
      <c r="NJ339" s="31"/>
      <c r="NK339" s="31"/>
      <c r="NL339" s="31"/>
      <c r="NM339" s="31"/>
      <c r="NN339" s="31"/>
      <c r="NO339" s="31"/>
      <c r="NP339" s="31"/>
      <c r="NQ339" s="31"/>
      <c r="NR339" s="31"/>
      <c r="NS339" s="31"/>
      <c r="NT339" s="31"/>
      <c r="NU339" s="31"/>
      <c r="NV339" s="31"/>
      <c r="NW339" s="31"/>
      <c r="NX339" s="31"/>
      <c r="NY339" s="31"/>
      <c r="NZ339" s="31"/>
      <c r="OA339" s="31"/>
      <c r="OB339" s="31"/>
      <c r="OC339" s="31"/>
      <c r="OD339" s="31"/>
      <c r="OE339" s="31"/>
      <c r="OF339" s="31"/>
      <c r="OG339" s="31"/>
      <c r="OH339" s="31"/>
      <c r="OI339" s="31"/>
      <c r="OJ339" s="31"/>
      <c r="OK339" s="31">
        <v>1.923611111111111E-2</v>
      </c>
      <c r="OL339" s="31"/>
      <c r="OM339" s="31">
        <v>1.8634259259259257E-2</v>
      </c>
      <c r="ON339" s="31">
        <v>1.7939814814814815E-2</v>
      </c>
      <c r="OO339" s="31"/>
      <c r="OP339" s="31"/>
      <c r="OQ339" s="31"/>
      <c r="OR339" s="31"/>
      <c r="OS339" s="31"/>
      <c r="OT339" s="31"/>
      <c r="OU339" s="31">
        <v>1.909722222222222E-2</v>
      </c>
      <c r="OV339" s="31"/>
      <c r="OW339" s="31">
        <v>1.8506944444444444E-2</v>
      </c>
      <c r="OX339" s="31"/>
      <c r="OY339" s="31"/>
      <c r="OZ339" s="31"/>
      <c r="PA339" s="31">
        <v>1.7303240740740741E-2</v>
      </c>
      <c r="PB339" s="31"/>
      <c r="PC339" s="31"/>
      <c r="PD339" s="31">
        <v>1.8518518518518521E-2</v>
      </c>
      <c r="PE339" s="31"/>
      <c r="PF339" s="31"/>
      <c r="PG339" s="31"/>
      <c r="PH339" s="31"/>
      <c r="PI339" s="31"/>
      <c r="PJ339" s="31"/>
      <c r="PK339" s="31"/>
      <c r="PL339" s="31"/>
      <c r="PM339" s="31">
        <v>1.9710648148148147E-2</v>
      </c>
      <c r="PN339" s="31"/>
      <c r="PO339" s="31"/>
      <c r="PP339" s="31">
        <v>1.8333333333333333E-2</v>
      </c>
      <c r="PQ339" s="31"/>
      <c r="PR339" s="31"/>
      <c r="PS339" s="31"/>
      <c r="PT339" s="31"/>
      <c r="PU339" s="31"/>
      <c r="PV339" s="31"/>
      <c r="PW339" s="31"/>
      <c r="PX339" s="31"/>
      <c r="PY339" s="31"/>
      <c r="PZ339" s="31"/>
      <c r="QA339" s="31"/>
      <c r="QB339" s="31"/>
      <c r="QC339" s="31"/>
      <c r="QD339" s="31"/>
      <c r="QE339" s="31">
        <v>1.8749999999999999E-2</v>
      </c>
      <c r="QF339" s="31">
        <v>1.8483796296296297E-2</v>
      </c>
      <c r="QG339" s="31"/>
      <c r="QH339" s="31"/>
      <c r="QI339" s="31"/>
      <c r="QJ339" s="31"/>
      <c r="QK339" s="31"/>
      <c r="QL339" s="31"/>
      <c r="QM339" s="31"/>
      <c r="QN339" s="31"/>
      <c r="QO339" s="31"/>
      <c r="QP339" s="31"/>
      <c r="QQ339" s="31"/>
      <c r="QR339" s="31"/>
      <c r="QS339" s="31"/>
      <c r="QT339" s="31"/>
      <c r="QU339" s="31"/>
      <c r="QV339" s="31"/>
      <c r="QW339" s="31"/>
      <c r="QX339" s="31"/>
      <c r="QY339" s="31"/>
    </row>
    <row r="340" spans="1:467" x14ac:dyDescent="0.2">
      <c r="A340" s="40" t="s">
        <v>374</v>
      </c>
      <c r="B340" s="101"/>
      <c r="C340" s="101"/>
      <c r="D340" s="101"/>
      <c r="E340" s="49" t="s">
        <v>2</v>
      </c>
      <c r="F340" s="50" t="str">
        <f t="shared" si="237"/>
        <v xml:space="preserve"> </v>
      </c>
      <c r="G340" s="50" t="str">
        <f t="shared" si="236"/>
        <v xml:space="preserve"> </v>
      </c>
      <c r="H340" s="50" t="str">
        <f t="shared" si="238"/>
        <v xml:space="preserve"> </v>
      </c>
      <c r="I340" s="50" t="str">
        <f t="shared" si="239"/>
        <v xml:space="preserve"> </v>
      </c>
      <c r="J340" s="50" t="str">
        <f t="shared" si="240"/>
        <v xml:space="preserve"> </v>
      </c>
      <c r="K340" s="50" t="str">
        <f t="shared" si="241"/>
        <v xml:space="preserve"> </v>
      </c>
      <c r="L340" s="50" t="str">
        <f t="shared" si="242"/>
        <v xml:space="preserve"> </v>
      </c>
      <c r="M340" s="50" t="str">
        <f t="shared" si="243"/>
        <v xml:space="preserve"> </v>
      </c>
      <c r="N340" s="50" t="str">
        <f t="shared" si="244"/>
        <v xml:space="preserve"> </v>
      </c>
      <c r="O340" s="50" t="str">
        <f t="shared" si="245"/>
        <v xml:space="preserve"> </v>
      </c>
      <c r="P340" s="50" t="str">
        <f t="shared" si="246"/>
        <v xml:space="preserve"> </v>
      </c>
      <c r="Q340" s="50" t="str">
        <f t="shared" si="247"/>
        <v xml:space="preserve"> </v>
      </c>
      <c r="R340" s="50" t="str">
        <f t="shared" si="248"/>
        <v xml:space="preserve"> </v>
      </c>
      <c r="S340" s="50" t="str">
        <f t="shared" si="249"/>
        <v xml:space="preserve"> </v>
      </c>
      <c r="T340" s="50" t="str">
        <f t="shared" si="250"/>
        <v xml:space="preserve"> </v>
      </c>
      <c r="U340" s="50">
        <f t="shared" si="251"/>
        <v>3.0902777777777779E-2</v>
      </c>
      <c r="V340" s="50" t="str">
        <f t="shared" si="252"/>
        <v xml:space="preserve"> </v>
      </c>
      <c r="W340" s="50" t="str">
        <f t="shared" si="255"/>
        <v xml:space="preserve"> </v>
      </c>
      <c r="X340" s="92">
        <f t="shared" si="254"/>
        <v>3.0902777777777779E-2</v>
      </c>
      <c r="Y340" s="81">
        <f t="shared" si="256"/>
        <v>1</v>
      </c>
      <c r="Z340" s="98">
        <f t="shared" si="253"/>
        <v>1</v>
      </c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  <c r="IW340" s="31"/>
      <c r="IX340" s="31"/>
      <c r="IY340" s="31"/>
      <c r="IZ340" s="31"/>
      <c r="JA340" s="31"/>
      <c r="JB340" s="31"/>
      <c r="JC340" s="31"/>
      <c r="JD340" s="31"/>
      <c r="JE340" s="31"/>
      <c r="JF340" s="31"/>
      <c r="JG340" s="31"/>
      <c r="JH340" s="31"/>
      <c r="JI340" s="31"/>
      <c r="JJ340" s="31"/>
      <c r="JK340" s="31"/>
      <c r="JL340" s="31"/>
      <c r="JM340" s="31"/>
      <c r="JN340" s="31"/>
      <c r="JO340" s="31"/>
      <c r="JP340" s="31"/>
      <c r="JQ340" s="31"/>
      <c r="JR340" s="31"/>
      <c r="JS340" s="31"/>
      <c r="JT340" s="31"/>
      <c r="JU340" s="31"/>
      <c r="JV340" s="31"/>
      <c r="JW340" s="31"/>
      <c r="JX340" s="31"/>
      <c r="JY340" s="31"/>
      <c r="JZ340" s="31"/>
      <c r="KA340" s="31"/>
      <c r="KB340" s="31"/>
      <c r="KC340" s="31"/>
      <c r="KD340" s="31"/>
      <c r="KE340" s="31"/>
      <c r="KF340" s="31"/>
      <c r="KG340" s="31"/>
      <c r="KH340" s="31"/>
      <c r="KI340" s="31"/>
      <c r="KJ340" s="31"/>
      <c r="KK340" s="31"/>
      <c r="KL340" s="31"/>
      <c r="KM340" s="31"/>
      <c r="KN340" s="31"/>
      <c r="KO340" s="31"/>
      <c r="KP340" s="31"/>
      <c r="KQ340" s="31"/>
      <c r="KR340" s="31"/>
      <c r="KS340" s="31"/>
      <c r="KT340" s="31"/>
      <c r="KU340" s="31"/>
      <c r="KV340" s="31"/>
      <c r="KW340" s="31"/>
      <c r="KX340" s="31"/>
      <c r="KY340" s="31"/>
      <c r="KZ340" s="31"/>
      <c r="LA340" s="31"/>
      <c r="LB340" s="31"/>
      <c r="LC340" s="31"/>
      <c r="LD340" s="31"/>
      <c r="LE340" s="31"/>
      <c r="LF340" s="31"/>
      <c r="LG340" s="31"/>
      <c r="LH340" s="31"/>
      <c r="LI340" s="31"/>
      <c r="LJ340" s="31"/>
      <c r="LK340" s="31"/>
      <c r="LL340" s="31"/>
      <c r="LM340" s="31"/>
      <c r="LN340" s="31"/>
      <c r="LO340" s="31"/>
      <c r="LP340" s="31"/>
      <c r="LQ340" s="31"/>
      <c r="LR340" s="31"/>
      <c r="LS340" s="31"/>
      <c r="LT340" s="31"/>
      <c r="LU340" s="31"/>
      <c r="LV340" s="31"/>
      <c r="LW340" s="31"/>
      <c r="LX340" s="31"/>
      <c r="LY340" s="31"/>
      <c r="LZ340" s="31"/>
      <c r="MA340" s="31"/>
      <c r="MB340" s="31"/>
      <c r="MC340" s="31"/>
      <c r="MD340" s="31"/>
      <c r="ME340" s="31"/>
      <c r="MF340" s="31"/>
      <c r="MG340" s="31"/>
      <c r="MH340" s="31"/>
      <c r="MI340" s="31"/>
      <c r="MJ340" s="31"/>
      <c r="MK340" s="31"/>
      <c r="ML340" s="31"/>
      <c r="MM340" s="31"/>
      <c r="MN340" s="31"/>
      <c r="MO340" s="31"/>
      <c r="MP340" s="31"/>
      <c r="MQ340" s="31"/>
      <c r="MR340" s="31"/>
      <c r="MS340" s="31"/>
      <c r="MT340" s="31"/>
      <c r="MU340" s="31"/>
      <c r="MV340" s="31"/>
      <c r="MW340" s="31"/>
      <c r="MX340" s="31"/>
      <c r="MY340" s="31"/>
      <c r="MZ340" s="31"/>
      <c r="NA340" s="31"/>
      <c r="NB340" s="31"/>
      <c r="NC340" s="31"/>
      <c r="ND340" s="31"/>
      <c r="NE340" s="31"/>
      <c r="NF340" s="31"/>
      <c r="NG340" s="31"/>
      <c r="NH340" s="31"/>
      <c r="NI340" s="31"/>
      <c r="NJ340" s="31"/>
      <c r="NK340" s="31"/>
      <c r="NL340" s="31"/>
      <c r="NM340" s="31"/>
      <c r="NN340" s="31"/>
      <c r="NO340" s="31"/>
      <c r="NP340" s="31"/>
      <c r="NQ340" s="31"/>
      <c r="NR340" s="31"/>
      <c r="NS340" s="31"/>
      <c r="NT340" s="31"/>
      <c r="NU340" s="31"/>
      <c r="NV340" s="31"/>
      <c r="NW340" s="31"/>
      <c r="NX340" s="31"/>
      <c r="NY340" s="31"/>
      <c r="NZ340" s="31"/>
      <c r="OA340" s="31"/>
      <c r="OB340" s="31">
        <v>3.0902777777777779E-2</v>
      </c>
      <c r="OC340" s="31"/>
      <c r="OD340" s="31"/>
      <c r="OE340" s="31"/>
      <c r="OF340" s="31"/>
      <c r="OG340" s="31"/>
      <c r="OH340" s="31"/>
      <c r="OI340" s="31"/>
      <c r="OJ340" s="31"/>
      <c r="OK340" s="31"/>
      <c r="OL340" s="31"/>
      <c r="OM340" s="31"/>
      <c r="ON340" s="31"/>
      <c r="OO340" s="31"/>
      <c r="OP340" s="31"/>
      <c r="OQ340" s="31"/>
      <c r="OR340" s="31"/>
      <c r="OS340" s="31"/>
      <c r="OT340" s="31"/>
      <c r="OU340" s="31"/>
      <c r="OV340" s="31"/>
      <c r="OW340" s="31"/>
      <c r="OX340" s="31"/>
      <c r="OY340" s="31"/>
      <c r="OZ340" s="31"/>
      <c r="PA340" s="31"/>
      <c r="PB340" s="31"/>
      <c r="PC340" s="31"/>
      <c r="PD340" s="31"/>
      <c r="PE340" s="31"/>
      <c r="PF340" s="31"/>
      <c r="PG340" s="31"/>
      <c r="PH340" s="31"/>
      <c r="PI340" s="31"/>
      <c r="PJ340" s="31"/>
      <c r="PK340" s="31"/>
      <c r="PL340" s="31"/>
      <c r="PM340" s="31"/>
      <c r="PN340" s="31"/>
      <c r="PO340" s="31"/>
      <c r="PP340" s="31"/>
      <c r="PQ340" s="31"/>
      <c r="PR340" s="31"/>
      <c r="PS340" s="31"/>
      <c r="PT340" s="31"/>
      <c r="PU340" s="31"/>
      <c r="PV340" s="31"/>
      <c r="PW340" s="31"/>
      <c r="PX340" s="31"/>
      <c r="PY340" s="31"/>
      <c r="PZ340" s="31"/>
      <c r="QA340" s="31"/>
      <c r="QB340" s="31"/>
      <c r="QC340" s="31"/>
      <c r="QD340" s="31"/>
      <c r="QE340" s="31"/>
      <c r="QF340" s="31"/>
      <c r="QG340" s="31"/>
      <c r="QH340" s="31"/>
      <c r="QI340" s="31"/>
      <c r="QJ340" s="31"/>
      <c r="QK340" s="31"/>
      <c r="QL340" s="31"/>
      <c r="QM340" s="31"/>
      <c r="QN340" s="31"/>
      <c r="QO340" s="31"/>
      <c r="QP340" s="31"/>
      <c r="QQ340" s="31"/>
      <c r="QR340" s="31"/>
      <c r="QS340" s="31"/>
      <c r="QT340" s="31"/>
      <c r="QU340" s="31"/>
      <c r="QV340" s="31"/>
      <c r="QW340" s="31"/>
      <c r="QX340" s="31"/>
      <c r="QY340" s="31"/>
    </row>
    <row r="341" spans="1:467" x14ac:dyDescent="0.2">
      <c r="A341" s="40" t="s">
        <v>333</v>
      </c>
      <c r="B341" s="101"/>
      <c r="C341" s="101"/>
      <c r="D341" s="101"/>
      <c r="E341" s="49" t="s">
        <v>2</v>
      </c>
      <c r="F341" s="50" t="str">
        <f t="shared" si="237"/>
        <v xml:space="preserve"> </v>
      </c>
      <c r="G341" s="50" t="str">
        <f t="shared" si="236"/>
        <v xml:space="preserve"> </v>
      </c>
      <c r="H341" s="50" t="str">
        <f t="shared" si="238"/>
        <v xml:space="preserve"> </v>
      </c>
      <c r="I341" s="50" t="str">
        <f t="shared" si="239"/>
        <v xml:space="preserve"> </v>
      </c>
      <c r="J341" s="50" t="str">
        <f t="shared" si="240"/>
        <v xml:space="preserve"> </v>
      </c>
      <c r="K341" s="50" t="str">
        <f t="shared" si="241"/>
        <v xml:space="preserve"> </v>
      </c>
      <c r="L341" s="50" t="str">
        <f t="shared" si="242"/>
        <v xml:space="preserve"> </v>
      </c>
      <c r="M341" s="50" t="str">
        <f t="shared" si="243"/>
        <v xml:space="preserve"> </v>
      </c>
      <c r="N341" s="50" t="str">
        <f t="shared" si="244"/>
        <v xml:space="preserve"> </v>
      </c>
      <c r="O341" s="50" t="str">
        <f t="shared" si="245"/>
        <v xml:space="preserve"> </v>
      </c>
      <c r="P341" s="50" t="str">
        <f t="shared" si="246"/>
        <v xml:space="preserve"> </v>
      </c>
      <c r="Q341" s="50" t="str">
        <f t="shared" si="247"/>
        <v xml:space="preserve"> </v>
      </c>
      <c r="R341" s="50" t="str">
        <f t="shared" si="248"/>
        <v xml:space="preserve"> </v>
      </c>
      <c r="S341" s="50">
        <f t="shared" si="249"/>
        <v>3.6111111111111115E-2</v>
      </c>
      <c r="T341" s="50" t="str">
        <f t="shared" si="250"/>
        <v xml:space="preserve"> </v>
      </c>
      <c r="U341" s="50" t="str">
        <f t="shared" si="251"/>
        <v xml:space="preserve"> </v>
      </c>
      <c r="V341" s="50" t="str">
        <f t="shared" si="252"/>
        <v xml:space="preserve"> </v>
      </c>
      <c r="W341" s="50" t="str">
        <f t="shared" si="255"/>
        <v xml:space="preserve"> </v>
      </c>
      <c r="X341" s="92">
        <f t="shared" si="254"/>
        <v>3.6111111111111115E-2</v>
      </c>
      <c r="Y341" s="81">
        <f t="shared" si="256"/>
        <v>1</v>
      </c>
      <c r="Z341" s="98">
        <f t="shared" si="253"/>
        <v>1</v>
      </c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  <c r="IW341" s="31"/>
      <c r="IX341" s="31"/>
      <c r="IY341" s="31"/>
      <c r="IZ341" s="31"/>
      <c r="JA341" s="31"/>
      <c r="JB341" s="31"/>
      <c r="JC341" s="31"/>
      <c r="JD341" s="31"/>
      <c r="JE341" s="31"/>
      <c r="JF341" s="31"/>
      <c r="JG341" s="31"/>
      <c r="JH341" s="31"/>
      <c r="JI341" s="31"/>
      <c r="JJ341" s="31"/>
      <c r="JK341" s="31"/>
      <c r="JL341" s="31"/>
      <c r="JM341" s="31"/>
      <c r="JN341" s="31"/>
      <c r="JO341" s="31"/>
      <c r="JP341" s="31"/>
      <c r="JQ341" s="31"/>
      <c r="JR341" s="31"/>
      <c r="JS341" s="31"/>
      <c r="JT341" s="31"/>
      <c r="JU341" s="31"/>
      <c r="JV341" s="31"/>
      <c r="JW341" s="31"/>
      <c r="JX341" s="31"/>
      <c r="JY341" s="31"/>
      <c r="JZ341" s="31"/>
      <c r="KA341" s="31"/>
      <c r="KB341" s="31"/>
      <c r="KC341" s="31"/>
      <c r="KD341" s="31"/>
      <c r="KE341" s="31"/>
      <c r="KF341" s="31"/>
      <c r="KG341" s="31"/>
      <c r="KH341" s="31"/>
      <c r="KI341" s="31"/>
      <c r="KJ341" s="31"/>
      <c r="KK341" s="31"/>
      <c r="KL341" s="31"/>
      <c r="KM341" s="31"/>
      <c r="KN341" s="31"/>
      <c r="KO341" s="31"/>
      <c r="KP341" s="31"/>
      <c r="KQ341" s="31"/>
      <c r="KR341" s="31"/>
      <c r="KS341" s="31"/>
      <c r="KT341" s="31"/>
      <c r="KU341" s="31"/>
      <c r="KV341" s="31"/>
      <c r="KW341" s="31"/>
      <c r="KX341" s="31"/>
      <c r="KY341" s="31"/>
      <c r="KZ341" s="31"/>
      <c r="LA341" s="31"/>
      <c r="LB341" s="31"/>
      <c r="LC341" s="31"/>
      <c r="LD341" s="31"/>
      <c r="LE341" s="31"/>
      <c r="LF341" s="31"/>
      <c r="LG341" s="31"/>
      <c r="LH341" s="31"/>
      <c r="LI341" s="31"/>
      <c r="LJ341" s="31"/>
      <c r="LK341" s="31"/>
      <c r="LL341" s="31"/>
      <c r="LM341" s="31"/>
      <c r="LN341" s="31"/>
      <c r="LO341" s="31"/>
      <c r="LP341" s="31"/>
      <c r="LQ341" s="31"/>
      <c r="LR341" s="31"/>
      <c r="LS341" s="31"/>
      <c r="LT341" s="31"/>
      <c r="LU341" s="31"/>
      <c r="LV341" s="31"/>
      <c r="LW341" s="31"/>
      <c r="LX341" s="31"/>
      <c r="LY341" s="31"/>
      <c r="LZ341" s="31"/>
      <c r="MA341" s="31"/>
      <c r="MB341" s="31"/>
      <c r="MC341" s="31"/>
      <c r="MD341" s="31">
        <v>3.6111111111111115E-2</v>
      </c>
      <c r="ME341" s="31"/>
      <c r="MF341" s="31"/>
      <c r="MG341" s="31"/>
      <c r="MH341" s="31"/>
      <c r="MI341" s="31"/>
      <c r="MJ341" s="31"/>
      <c r="MK341" s="31"/>
      <c r="ML341" s="31"/>
      <c r="MM341" s="31"/>
      <c r="MN341" s="31"/>
      <c r="MO341" s="31"/>
      <c r="MP341" s="31"/>
      <c r="MQ341" s="31"/>
      <c r="MR341" s="31"/>
      <c r="MS341" s="31"/>
      <c r="MT341" s="31"/>
      <c r="MU341" s="31"/>
      <c r="MV341" s="31"/>
      <c r="MW341" s="31"/>
      <c r="MX341" s="31"/>
      <c r="MY341" s="31"/>
      <c r="MZ341" s="31"/>
      <c r="NA341" s="31"/>
      <c r="NB341" s="31"/>
      <c r="NC341" s="31"/>
      <c r="ND341" s="31"/>
      <c r="NE341" s="31"/>
      <c r="NF341" s="31"/>
      <c r="NG341" s="31"/>
      <c r="NH341" s="31"/>
      <c r="NI341" s="31"/>
      <c r="NJ341" s="31"/>
      <c r="NK341" s="31"/>
      <c r="NL341" s="31"/>
      <c r="NM341" s="31"/>
      <c r="NN341" s="31"/>
      <c r="NO341" s="31"/>
      <c r="NP341" s="31"/>
      <c r="NQ341" s="31"/>
      <c r="NR341" s="31"/>
      <c r="NS341" s="31"/>
      <c r="NT341" s="31"/>
      <c r="NU341" s="31"/>
      <c r="NV341" s="31"/>
      <c r="NW341" s="31"/>
      <c r="NX341" s="31"/>
      <c r="NY341" s="31"/>
      <c r="NZ341" s="31"/>
      <c r="OA341" s="31"/>
      <c r="OB341" s="31"/>
      <c r="OC341" s="31"/>
      <c r="OD341" s="31"/>
      <c r="OE341" s="31"/>
      <c r="OF341" s="31"/>
      <c r="OG341" s="31"/>
      <c r="OH341" s="31"/>
      <c r="OI341" s="31"/>
      <c r="OJ341" s="31"/>
      <c r="OK341" s="31"/>
      <c r="OL341" s="31"/>
      <c r="OM341" s="31"/>
      <c r="ON341" s="31"/>
      <c r="OO341" s="31"/>
      <c r="OP341" s="31"/>
      <c r="OQ341" s="31"/>
      <c r="OR341" s="31"/>
      <c r="OS341" s="31"/>
      <c r="OT341" s="31"/>
      <c r="OU341" s="31"/>
      <c r="OV341" s="31"/>
      <c r="OW341" s="31"/>
      <c r="OX341" s="31"/>
      <c r="OY341" s="31"/>
      <c r="OZ341" s="31"/>
      <c r="PA341" s="31"/>
      <c r="PB341" s="31"/>
      <c r="PC341" s="31"/>
      <c r="PD341" s="31"/>
      <c r="PE341" s="31"/>
      <c r="PF341" s="31"/>
      <c r="PG341" s="31"/>
      <c r="PH341" s="31"/>
      <c r="PI341" s="31"/>
      <c r="PJ341" s="31"/>
      <c r="PK341" s="31"/>
      <c r="PL341" s="31"/>
      <c r="PM341" s="31"/>
      <c r="PN341" s="31"/>
      <c r="PO341" s="31"/>
      <c r="PP341" s="31"/>
      <c r="PQ341" s="31"/>
      <c r="PR341" s="31"/>
      <c r="PS341" s="31"/>
      <c r="PT341" s="31"/>
      <c r="PU341" s="31"/>
      <c r="PV341" s="31"/>
      <c r="PW341" s="31"/>
      <c r="PX341" s="31"/>
      <c r="PY341" s="31"/>
      <c r="PZ341" s="31"/>
      <c r="QA341" s="31"/>
      <c r="QB341" s="31"/>
      <c r="QC341" s="31"/>
      <c r="QD341" s="31"/>
      <c r="QE341" s="31"/>
      <c r="QF341" s="31"/>
      <c r="QG341" s="31"/>
      <c r="QH341" s="31"/>
      <c r="QI341" s="31"/>
      <c r="QJ341" s="31"/>
      <c r="QK341" s="31"/>
      <c r="QL341" s="31"/>
      <c r="QM341" s="31"/>
      <c r="QN341" s="31"/>
      <c r="QO341" s="31"/>
      <c r="QP341" s="31"/>
      <c r="QQ341" s="31"/>
      <c r="QR341" s="31"/>
      <c r="QS341" s="31"/>
      <c r="QT341" s="31"/>
      <c r="QU341" s="31"/>
      <c r="QV341" s="31"/>
      <c r="QW341" s="31"/>
      <c r="QX341" s="31"/>
      <c r="QY341" s="31"/>
    </row>
    <row r="342" spans="1:467" x14ac:dyDescent="0.2">
      <c r="A342" s="40" t="s">
        <v>397</v>
      </c>
      <c r="B342" s="101"/>
      <c r="C342" s="101"/>
      <c r="D342" s="101"/>
      <c r="E342" s="49" t="s">
        <v>2</v>
      </c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 t="str">
        <f t="shared" si="249"/>
        <v xml:space="preserve"> </v>
      </c>
      <c r="T342" s="50" t="str">
        <f t="shared" si="250"/>
        <v xml:space="preserve"> </v>
      </c>
      <c r="U342" s="50" t="str">
        <f t="shared" si="251"/>
        <v xml:space="preserve"> </v>
      </c>
      <c r="V342" s="50">
        <f t="shared" si="252"/>
        <v>2.0532407407407405E-2</v>
      </c>
      <c r="W342" s="50" t="str">
        <f t="shared" si="255"/>
        <v xml:space="preserve"> </v>
      </c>
      <c r="X342" s="92">
        <f t="shared" si="254"/>
        <v>2.0532407407407405E-2</v>
      </c>
      <c r="Y342" s="81">
        <f t="shared" si="256"/>
        <v>1</v>
      </c>
      <c r="Z342" s="98">
        <f t="shared" si="253"/>
        <v>1</v>
      </c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  <c r="IQ342" s="31"/>
      <c r="IR342" s="31"/>
      <c r="IS342" s="31"/>
      <c r="IT342" s="31"/>
      <c r="IU342" s="31"/>
      <c r="IV342" s="31"/>
      <c r="IW342" s="31"/>
      <c r="IX342" s="31"/>
      <c r="IY342" s="31"/>
      <c r="IZ342" s="31"/>
      <c r="JA342" s="31"/>
      <c r="JB342" s="31"/>
      <c r="JC342" s="31"/>
      <c r="JD342" s="31"/>
      <c r="JE342" s="31"/>
      <c r="JF342" s="31"/>
      <c r="JG342" s="31"/>
      <c r="JH342" s="31"/>
      <c r="JI342" s="31"/>
      <c r="JJ342" s="31"/>
      <c r="JK342" s="31"/>
      <c r="JL342" s="31"/>
      <c r="JM342" s="31"/>
      <c r="JN342" s="31"/>
      <c r="JO342" s="31"/>
      <c r="JP342" s="31"/>
      <c r="JQ342" s="31"/>
      <c r="JR342" s="31"/>
      <c r="JS342" s="31"/>
      <c r="JT342" s="31"/>
      <c r="JU342" s="31"/>
      <c r="JV342" s="31"/>
      <c r="JW342" s="31"/>
      <c r="JX342" s="31"/>
      <c r="JY342" s="31"/>
      <c r="JZ342" s="31"/>
      <c r="KA342" s="31"/>
      <c r="KB342" s="31"/>
      <c r="KC342" s="31"/>
      <c r="KD342" s="31"/>
      <c r="KE342" s="31"/>
      <c r="KF342" s="31"/>
      <c r="KG342" s="31"/>
      <c r="KH342" s="31"/>
      <c r="KI342" s="31"/>
      <c r="KJ342" s="31"/>
      <c r="KK342" s="31"/>
      <c r="KL342" s="31"/>
      <c r="KM342" s="31"/>
      <c r="KN342" s="31"/>
      <c r="KO342" s="31"/>
      <c r="KP342" s="31"/>
      <c r="KQ342" s="31"/>
      <c r="KR342" s="31"/>
      <c r="KS342" s="31"/>
      <c r="KT342" s="31"/>
      <c r="KU342" s="31"/>
      <c r="KV342" s="31"/>
      <c r="KW342" s="31"/>
      <c r="KX342" s="31"/>
      <c r="KY342" s="31"/>
      <c r="KZ342" s="31"/>
      <c r="LA342" s="31"/>
      <c r="LB342" s="31"/>
      <c r="LC342" s="31"/>
      <c r="LD342" s="31"/>
      <c r="LE342" s="31"/>
      <c r="LF342" s="31"/>
      <c r="LG342" s="31"/>
      <c r="LH342" s="31"/>
      <c r="LI342" s="31"/>
      <c r="LJ342" s="31"/>
      <c r="LK342" s="31"/>
      <c r="LL342" s="31"/>
      <c r="LM342" s="31"/>
      <c r="LN342" s="31"/>
      <c r="LO342" s="31"/>
      <c r="LP342" s="31"/>
      <c r="LQ342" s="31"/>
      <c r="LR342" s="31"/>
      <c r="LS342" s="31"/>
      <c r="LT342" s="31"/>
      <c r="LU342" s="31"/>
      <c r="LV342" s="31"/>
      <c r="LW342" s="31"/>
      <c r="LX342" s="31"/>
      <c r="LY342" s="31"/>
      <c r="LZ342" s="31"/>
      <c r="MA342" s="31"/>
      <c r="MB342" s="31"/>
      <c r="MC342" s="31"/>
      <c r="MD342" s="31"/>
      <c r="ME342" s="31"/>
      <c r="MF342" s="31"/>
      <c r="MG342" s="31"/>
      <c r="MH342" s="31"/>
      <c r="MI342" s="31"/>
      <c r="MJ342" s="31"/>
      <c r="MK342" s="31"/>
      <c r="ML342" s="31"/>
      <c r="MM342" s="31"/>
      <c r="MN342" s="31"/>
      <c r="MO342" s="31"/>
      <c r="MP342" s="31"/>
      <c r="MQ342" s="31"/>
      <c r="MR342" s="31"/>
      <c r="MS342" s="31"/>
      <c r="MT342" s="31"/>
      <c r="MU342" s="31"/>
      <c r="MV342" s="31"/>
      <c r="MW342" s="31"/>
      <c r="MX342" s="31"/>
      <c r="MY342" s="31"/>
      <c r="MZ342" s="31"/>
      <c r="NA342" s="31"/>
      <c r="NB342" s="31"/>
      <c r="NC342" s="31"/>
      <c r="ND342" s="31"/>
      <c r="NE342" s="31"/>
      <c r="NF342" s="31"/>
      <c r="NG342" s="31"/>
      <c r="NH342" s="31"/>
      <c r="NI342" s="31"/>
      <c r="NJ342" s="31"/>
      <c r="NK342" s="31"/>
      <c r="NL342" s="31"/>
      <c r="NM342" s="31"/>
      <c r="NN342" s="31"/>
      <c r="NO342" s="31"/>
      <c r="NP342" s="31"/>
      <c r="NQ342" s="31"/>
      <c r="NR342" s="31"/>
      <c r="NS342" s="31"/>
      <c r="NT342" s="31"/>
      <c r="NU342" s="31"/>
      <c r="NV342" s="31"/>
      <c r="NW342" s="31"/>
      <c r="NX342" s="31"/>
      <c r="NY342" s="31"/>
      <c r="NZ342" s="31"/>
      <c r="OA342" s="31"/>
      <c r="OB342" s="31"/>
      <c r="OC342" s="31"/>
      <c r="OD342" s="31"/>
      <c r="OE342" s="31"/>
      <c r="OF342" s="31"/>
      <c r="OG342" s="31"/>
      <c r="OH342" s="31"/>
      <c r="OI342" s="31"/>
      <c r="OJ342" s="31"/>
      <c r="OK342" s="31"/>
      <c r="OL342" s="31"/>
      <c r="OM342" s="31"/>
      <c r="ON342" s="31"/>
      <c r="OO342" s="31"/>
      <c r="OP342" s="31"/>
      <c r="OQ342" s="31"/>
      <c r="OR342" s="31"/>
      <c r="OS342" s="31"/>
      <c r="OT342" s="31"/>
      <c r="OU342" s="31"/>
      <c r="OV342" s="31"/>
      <c r="OW342" s="31"/>
      <c r="OX342" s="31"/>
      <c r="OY342" s="31"/>
      <c r="OZ342" s="31"/>
      <c r="PA342" s="31"/>
      <c r="PB342" s="31"/>
      <c r="PC342" s="31"/>
      <c r="PD342" s="31">
        <v>2.0532407407407405E-2</v>
      </c>
      <c r="PE342" s="31"/>
      <c r="PF342" s="31"/>
      <c r="PG342" s="31"/>
      <c r="PH342" s="31"/>
      <c r="PI342" s="31"/>
      <c r="PJ342" s="31"/>
      <c r="PK342" s="31"/>
      <c r="PL342" s="31"/>
      <c r="PM342" s="31"/>
      <c r="PN342" s="31"/>
      <c r="PO342" s="31"/>
      <c r="PP342" s="31"/>
      <c r="PQ342" s="31"/>
      <c r="PR342" s="31"/>
      <c r="PS342" s="31"/>
      <c r="PT342" s="31"/>
      <c r="PU342" s="31"/>
      <c r="PV342" s="31"/>
      <c r="PW342" s="31"/>
      <c r="PX342" s="31"/>
      <c r="PY342" s="31"/>
      <c r="PZ342" s="31"/>
      <c r="QA342" s="31"/>
      <c r="QB342" s="31"/>
      <c r="QC342" s="31"/>
      <c r="QD342" s="31"/>
      <c r="QE342" s="31"/>
      <c r="QF342" s="31"/>
      <c r="QG342" s="31"/>
      <c r="QH342" s="31"/>
      <c r="QI342" s="31"/>
      <c r="QJ342" s="31"/>
      <c r="QK342" s="31"/>
      <c r="QL342" s="31"/>
      <c r="QM342" s="31"/>
      <c r="QN342" s="31"/>
      <c r="QO342" s="31"/>
      <c r="QP342" s="31"/>
      <c r="QQ342" s="31"/>
      <c r="QR342" s="31"/>
      <c r="QS342" s="31"/>
      <c r="QT342" s="31"/>
      <c r="QU342" s="31"/>
      <c r="QV342" s="31"/>
      <c r="QW342" s="31"/>
      <c r="QX342" s="31"/>
      <c r="QY342" s="31"/>
    </row>
    <row r="343" spans="1:467" x14ac:dyDescent="0.2">
      <c r="A343" s="40" t="s">
        <v>174</v>
      </c>
      <c r="B343" s="101"/>
      <c r="C343" s="101"/>
      <c r="D343" s="101"/>
      <c r="E343" s="49" t="s">
        <v>2</v>
      </c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 t="str">
        <f t="shared" si="249"/>
        <v xml:space="preserve"> </v>
      </c>
      <c r="T343" s="50" t="str">
        <f t="shared" si="250"/>
        <v xml:space="preserve"> </v>
      </c>
      <c r="U343" s="50" t="str">
        <f t="shared" si="251"/>
        <v xml:space="preserve"> </v>
      </c>
      <c r="V343" s="50">
        <f t="shared" si="252"/>
        <v>1.9675925925925927E-2</v>
      </c>
      <c r="W343" s="50" t="str">
        <f t="shared" si="255"/>
        <v xml:space="preserve"> </v>
      </c>
      <c r="X343" s="92">
        <f t="shared" si="254"/>
        <v>1.9675925925925927E-2</v>
      </c>
      <c r="Y343" s="81">
        <f t="shared" si="256"/>
        <v>1</v>
      </c>
      <c r="Z343" s="98">
        <f t="shared" si="253"/>
        <v>2</v>
      </c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  <c r="IQ343" s="31"/>
      <c r="IR343" s="31"/>
      <c r="IS343" s="31"/>
      <c r="IT343" s="31"/>
      <c r="IU343" s="31"/>
      <c r="IV343" s="31"/>
      <c r="IW343" s="31"/>
      <c r="IX343" s="31"/>
      <c r="IY343" s="31"/>
      <c r="IZ343" s="31"/>
      <c r="JA343" s="31"/>
      <c r="JB343" s="31"/>
      <c r="JC343" s="31"/>
      <c r="JD343" s="31"/>
      <c r="JE343" s="31"/>
      <c r="JF343" s="31"/>
      <c r="JG343" s="31"/>
      <c r="JH343" s="31"/>
      <c r="JI343" s="31"/>
      <c r="JJ343" s="31"/>
      <c r="JK343" s="31"/>
      <c r="JL343" s="31"/>
      <c r="JM343" s="31"/>
      <c r="JN343" s="31"/>
      <c r="JO343" s="31"/>
      <c r="JP343" s="31"/>
      <c r="JQ343" s="31"/>
      <c r="JR343" s="31"/>
      <c r="JS343" s="31"/>
      <c r="JT343" s="31"/>
      <c r="JU343" s="31"/>
      <c r="JV343" s="31"/>
      <c r="JW343" s="31"/>
      <c r="JX343" s="31"/>
      <c r="JY343" s="31"/>
      <c r="JZ343" s="31"/>
      <c r="KA343" s="31"/>
      <c r="KB343" s="31"/>
      <c r="KC343" s="31"/>
      <c r="KD343" s="31"/>
      <c r="KE343" s="31"/>
      <c r="KF343" s="31"/>
      <c r="KG343" s="31"/>
      <c r="KH343" s="31"/>
      <c r="KI343" s="31"/>
      <c r="KJ343" s="31"/>
      <c r="KK343" s="31"/>
      <c r="KL343" s="31"/>
      <c r="KM343" s="31"/>
      <c r="KN343" s="31"/>
      <c r="KO343" s="31"/>
      <c r="KP343" s="31"/>
      <c r="KQ343" s="31"/>
      <c r="KR343" s="31"/>
      <c r="KS343" s="31"/>
      <c r="KT343" s="31"/>
      <c r="KU343" s="31"/>
      <c r="KV343" s="31"/>
      <c r="KW343" s="31"/>
      <c r="KX343" s="31"/>
      <c r="KY343" s="31"/>
      <c r="KZ343" s="31"/>
      <c r="LA343" s="31"/>
      <c r="LB343" s="31"/>
      <c r="LC343" s="31"/>
      <c r="LD343" s="31"/>
      <c r="LE343" s="31"/>
      <c r="LF343" s="31"/>
      <c r="LG343" s="31"/>
      <c r="LH343" s="31"/>
      <c r="LI343" s="31"/>
      <c r="LJ343" s="31"/>
      <c r="LK343" s="31"/>
      <c r="LL343" s="31"/>
      <c r="LM343" s="31"/>
      <c r="LN343" s="31"/>
      <c r="LO343" s="31"/>
      <c r="LP343" s="31"/>
      <c r="LQ343" s="31"/>
      <c r="LR343" s="31"/>
      <c r="LS343" s="31"/>
      <c r="LT343" s="31"/>
      <c r="LU343" s="31"/>
      <c r="LV343" s="31"/>
      <c r="LW343" s="31"/>
      <c r="LX343" s="31"/>
      <c r="LY343" s="31"/>
      <c r="LZ343" s="31"/>
      <c r="MA343" s="31"/>
      <c r="MB343" s="31"/>
      <c r="MC343" s="31"/>
      <c r="MD343" s="31"/>
      <c r="ME343" s="31"/>
      <c r="MF343" s="31"/>
      <c r="MG343" s="31"/>
      <c r="MH343" s="31"/>
      <c r="MI343" s="31"/>
      <c r="MJ343" s="31"/>
      <c r="MK343" s="31"/>
      <c r="ML343" s="31"/>
      <c r="MM343" s="31"/>
      <c r="MN343" s="31"/>
      <c r="MO343" s="31"/>
      <c r="MP343" s="31"/>
      <c r="MQ343" s="31"/>
      <c r="MR343" s="31"/>
      <c r="MS343" s="31"/>
      <c r="MT343" s="31"/>
      <c r="MU343" s="31"/>
      <c r="MV343" s="31"/>
      <c r="MW343" s="31"/>
      <c r="MX343" s="31"/>
      <c r="MY343" s="31"/>
      <c r="MZ343" s="31"/>
      <c r="NA343" s="31"/>
      <c r="NB343" s="31"/>
      <c r="NC343" s="31"/>
      <c r="ND343" s="31"/>
      <c r="NE343" s="31"/>
      <c r="NF343" s="31"/>
      <c r="NG343" s="31"/>
      <c r="NH343" s="31"/>
      <c r="NI343" s="31"/>
      <c r="NJ343" s="31"/>
      <c r="NK343" s="31"/>
      <c r="NL343" s="31"/>
      <c r="NM343" s="31"/>
      <c r="NN343" s="31"/>
      <c r="NO343" s="31"/>
      <c r="NP343" s="31"/>
      <c r="NQ343" s="31"/>
      <c r="NR343" s="31"/>
      <c r="NS343" s="31"/>
      <c r="NT343" s="31"/>
      <c r="NU343" s="31"/>
      <c r="NV343" s="31"/>
      <c r="NW343" s="31"/>
      <c r="NX343" s="31"/>
      <c r="NY343" s="31"/>
      <c r="NZ343" s="31"/>
      <c r="OA343" s="31"/>
      <c r="OB343" s="31"/>
      <c r="OC343" s="31"/>
      <c r="OD343" s="31"/>
      <c r="OE343" s="31"/>
      <c r="OF343" s="31"/>
      <c r="OG343" s="31"/>
      <c r="OH343" s="31"/>
      <c r="OI343" s="31"/>
      <c r="OJ343" s="31"/>
      <c r="OK343" s="31"/>
      <c r="OL343" s="31"/>
      <c r="OM343" s="31"/>
      <c r="ON343" s="31"/>
      <c r="OO343" s="31"/>
      <c r="OP343" s="31"/>
      <c r="OQ343" s="31"/>
      <c r="OR343" s="31"/>
      <c r="OS343" s="31"/>
      <c r="OT343" s="31"/>
      <c r="OU343" s="31"/>
      <c r="OV343" s="31"/>
      <c r="OW343" s="31">
        <v>1.9675925925925927E-2</v>
      </c>
      <c r="OX343" s="31"/>
      <c r="OY343" s="31"/>
      <c r="OZ343" s="31"/>
      <c r="PA343" s="31"/>
      <c r="PB343" s="31"/>
      <c r="PC343" s="31"/>
      <c r="PD343" s="31"/>
      <c r="PE343" s="31"/>
      <c r="PF343" s="31"/>
      <c r="PG343" s="31"/>
      <c r="PH343" s="31"/>
      <c r="PI343" s="31"/>
      <c r="PJ343" s="31"/>
      <c r="PK343" s="31"/>
      <c r="PL343" s="31"/>
      <c r="PM343" s="31"/>
      <c r="PN343" s="31"/>
      <c r="PO343" s="31"/>
      <c r="PP343" s="31"/>
      <c r="PQ343" s="31"/>
      <c r="PR343" s="31"/>
      <c r="PS343" s="31"/>
      <c r="PT343" s="31"/>
      <c r="PU343" s="31"/>
      <c r="PV343" s="31"/>
      <c r="PW343" s="31"/>
      <c r="PX343" s="31"/>
      <c r="PY343" s="31"/>
      <c r="PZ343" s="31"/>
      <c r="QA343" s="31"/>
      <c r="QB343" s="31"/>
      <c r="QC343" s="31"/>
      <c r="QD343" s="31"/>
      <c r="QE343" s="31"/>
      <c r="QF343" s="31"/>
      <c r="QG343" s="31"/>
      <c r="QH343" s="31"/>
      <c r="QI343" s="31"/>
      <c r="QJ343" s="31"/>
      <c r="QK343" s="31"/>
      <c r="QL343" s="31"/>
      <c r="QM343" s="31"/>
      <c r="QN343" s="31"/>
      <c r="QO343" s="31"/>
      <c r="QP343" s="31"/>
      <c r="QQ343" s="31"/>
      <c r="QR343" s="31"/>
      <c r="QS343" s="31"/>
      <c r="QT343" s="31"/>
      <c r="QU343" s="31"/>
      <c r="QV343" s="31"/>
      <c r="QW343" s="31"/>
      <c r="QX343" s="31"/>
      <c r="QY343" s="31"/>
    </row>
    <row r="344" spans="1:467" x14ac:dyDescent="0.2">
      <c r="A344" s="40" t="s">
        <v>407</v>
      </c>
      <c r="B344" s="101"/>
      <c r="C344" s="101"/>
      <c r="D344" s="101"/>
      <c r="E344" s="49" t="s">
        <v>2</v>
      </c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 t="str">
        <f t="shared" ref="S344" si="257">IF(ISERROR(AVERAGE(LK344:MM344))," ",AVERAGE(LK344:MM344))</f>
        <v xml:space="preserve"> </v>
      </c>
      <c r="T344" s="50" t="str">
        <f t="shared" ref="T344" si="258">IF(ISERROR(AVERAGE(MM344:NN344))," ",AVERAGE(MM344:NN344))</f>
        <v xml:space="preserve"> </v>
      </c>
      <c r="U344" s="50" t="str">
        <f t="shared" ref="U344" si="259">IF(ISERROR(AVERAGE(NQ344:OT344))," ",AVERAGE(NQ344:OT344))</f>
        <v xml:space="preserve"> </v>
      </c>
      <c r="V344" s="50" t="str">
        <f t="shared" ref="V344" si="260">IF(ISERROR(AVERAGE(OU344:PV344))," ",AVERAGE(OU344:PV344))</f>
        <v xml:space="preserve"> </v>
      </c>
      <c r="W344" s="50">
        <f t="shared" si="255"/>
        <v>2.0931712962962964E-2</v>
      </c>
      <c r="X344" s="92">
        <f t="shared" si="254"/>
        <v>2.0833333333333332E-2</v>
      </c>
      <c r="Y344" s="81">
        <f t="shared" si="256"/>
        <v>2</v>
      </c>
      <c r="Z344" s="98">
        <f t="shared" si="253"/>
        <v>2</v>
      </c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  <c r="IQ344" s="31"/>
      <c r="IR344" s="31"/>
      <c r="IS344" s="31"/>
      <c r="IT344" s="31"/>
      <c r="IU344" s="31"/>
      <c r="IV344" s="31"/>
      <c r="IW344" s="31"/>
      <c r="IX344" s="31"/>
      <c r="IY344" s="31"/>
      <c r="IZ344" s="31"/>
      <c r="JA344" s="31"/>
      <c r="JB344" s="31"/>
      <c r="JC344" s="31"/>
      <c r="JD344" s="31"/>
      <c r="JE344" s="31"/>
      <c r="JF344" s="31"/>
      <c r="JG344" s="31"/>
      <c r="JH344" s="31"/>
      <c r="JI344" s="31"/>
      <c r="JJ344" s="31"/>
      <c r="JK344" s="31"/>
      <c r="JL344" s="31"/>
      <c r="JM344" s="31"/>
      <c r="JN344" s="31"/>
      <c r="JO344" s="31"/>
      <c r="JP344" s="31"/>
      <c r="JQ344" s="31"/>
      <c r="JR344" s="31"/>
      <c r="JS344" s="31"/>
      <c r="JT344" s="31"/>
      <c r="JU344" s="31"/>
      <c r="JV344" s="31"/>
      <c r="JW344" s="31"/>
      <c r="JX344" s="31"/>
      <c r="JY344" s="31"/>
      <c r="JZ344" s="31"/>
      <c r="KA344" s="31"/>
      <c r="KB344" s="31"/>
      <c r="KC344" s="31"/>
      <c r="KD344" s="31"/>
      <c r="KE344" s="31"/>
      <c r="KF344" s="31"/>
      <c r="KG344" s="31"/>
      <c r="KH344" s="31"/>
      <c r="KI344" s="31"/>
      <c r="KJ344" s="31"/>
      <c r="KK344" s="31"/>
      <c r="KL344" s="31"/>
      <c r="KM344" s="31"/>
      <c r="KN344" s="31"/>
      <c r="KO344" s="31"/>
      <c r="KP344" s="31"/>
      <c r="KQ344" s="31"/>
      <c r="KR344" s="31"/>
      <c r="KS344" s="31"/>
      <c r="KT344" s="31"/>
      <c r="KU344" s="31"/>
      <c r="KV344" s="31"/>
      <c r="KW344" s="31"/>
      <c r="KX344" s="31"/>
      <c r="KY344" s="31"/>
      <c r="KZ344" s="31"/>
      <c r="LA344" s="31"/>
      <c r="LB344" s="31"/>
      <c r="LC344" s="31"/>
      <c r="LD344" s="31"/>
      <c r="LE344" s="31"/>
      <c r="LF344" s="31"/>
      <c r="LG344" s="31"/>
      <c r="LH344" s="31"/>
      <c r="LI344" s="31"/>
      <c r="LJ344" s="31"/>
      <c r="LK344" s="31"/>
      <c r="LL344" s="31"/>
      <c r="LM344" s="31"/>
      <c r="LN344" s="31"/>
      <c r="LO344" s="31"/>
      <c r="LP344" s="31"/>
      <c r="LQ344" s="31"/>
      <c r="LR344" s="31"/>
      <c r="LS344" s="31"/>
      <c r="LT344" s="31"/>
      <c r="LU344" s="31"/>
      <c r="LV344" s="31"/>
      <c r="LW344" s="31"/>
      <c r="LX344" s="31"/>
      <c r="LY344" s="31"/>
      <c r="LZ344" s="31"/>
      <c r="MA344" s="31"/>
      <c r="MB344" s="31"/>
      <c r="MC344" s="31"/>
      <c r="MD344" s="31"/>
      <c r="ME344" s="31"/>
      <c r="MF344" s="31"/>
      <c r="MG344" s="31"/>
      <c r="MH344" s="31"/>
      <c r="MI344" s="31"/>
      <c r="MJ344" s="31"/>
      <c r="MK344" s="31"/>
      <c r="ML344" s="31"/>
      <c r="MM344" s="31"/>
      <c r="MN344" s="31"/>
      <c r="MO344" s="31"/>
      <c r="MP344" s="31"/>
      <c r="MQ344" s="31"/>
      <c r="MR344" s="31"/>
      <c r="MS344" s="31"/>
      <c r="MT344" s="31"/>
      <c r="MU344" s="31"/>
      <c r="MV344" s="31"/>
      <c r="MW344" s="31"/>
      <c r="MX344" s="31"/>
      <c r="MY344" s="31"/>
      <c r="MZ344" s="31"/>
      <c r="NA344" s="31"/>
      <c r="NB344" s="31"/>
      <c r="NC344" s="31"/>
      <c r="ND344" s="31"/>
      <c r="NE344" s="31"/>
      <c r="NF344" s="31"/>
      <c r="NG344" s="31"/>
      <c r="NH344" s="31"/>
      <c r="NI344" s="31"/>
      <c r="NJ344" s="31"/>
      <c r="NK344" s="31"/>
      <c r="NL344" s="31"/>
      <c r="NM344" s="31"/>
      <c r="NN344" s="31"/>
      <c r="NO344" s="31"/>
      <c r="NP344" s="31"/>
      <c r="NQ344" s="31"/>
      <c r="NR344" s="31"/>
      <c r="NS344" s="31"/>
      <c r="NT344" s="31"/>
      <c r="NU344" s="31"/>
      <c r="NV344" s="31"/>
      <c r="NW344" s="31"/>
      <c r="NX344" s="31"/>
      <c r="NY344" s="31"/>
      <c r="NZ344" s="31"/>
      <c r="OA344" s="31"/>
      <c r="OB344" s="31"/>
      <c r="OC344" s="31"/>
      <c r="OD344" s="31"/>
      <c r="OE344" s="31"/>
      <c r="OF344" s="31"/>
      <c r="OG344" s="31"/>
      <c r="OH344" s="31"/>
      <c r="OI344" s="31"/>
      <c r="OJ344" s="31"/>
      <c r="OK344" s="31"/>
      <c r="OL344" s="31"/>
      <c r="OM344" s="31"/>
      <c r="ON344" s="31"/>
      <c r="OO344" s="31"/>
      <c r="OP344" s="31"/>
      <c r="OQ344" s="31"/>
      <c r="OR344" s="31"/>
      <c r="OS344" s="31"/>
      <c r="OT344" s="31"/>
      <c r="OU344" s="31"/>
      <c r="OV344" s="31"/>
      <c r="OW344" s="31"/>
      <c r="OX344" s="31"/>
      <c r="OY344" s="31"/>
      <c r="OZ344" s="31"/>
      <c r="PA344" s="31"/>
      <c r="PB344" s="31"/>
      <c r="PC344" s="31"/>
      <c r="PD344" s="31"/>
      <c r="PE344" s="31"/>
      <c r="PF344" s="31"/>
      <c r="PG344" s="31"/>
      <c r="PH344" s="31"/>
      <c r="PI344" s="31"/>
      <c r="PJ344" s="31"/>
      <c r="PK344" s="31"/>
      <c r="PL344" s="31"/>
      <c r="PM344" s="31"/>
      <c r="PN344" s="31"/>
      <c r="PO344" s="31"/>
      <c r="PP344" s="31"/>
      <c r="PQ344" s="31"/>
      <c r="PR344" s="31"/>
      <c r="PS344" s="31"/>
      <c r="PT344" s="31"/>
      <c r="PU344" s="31"/>
      <c r="PV344" s="31"/>
      <c r="PW344" s="31"/>
      <c r="PX344" s="31"/>
      <c r="PY344" s="31"/>
      <c r="PZ344" s="31"/>
      <c r="QA344" s="31"/>
      <c r="QB344" s="31"/>
      <c r="QC344" s="31"/>
      <c r="QD344" s="31"/>
      <c r="QE344" s="31"/>
      <c r="QF344" s="31">
        <v>2.1030092592592597E-2</v>
      </c>
      <c r="QG344" s="31">
        <v>2.0833333333333332E-2</v>
      </c>
      <c r="QH344" s="31"/>
      <c r="QI344" s="31"/>
      <c r="QJ344" s="31"/>
      <c r="QK344" s="31"/>
      <c r="QL344" s="31"/>
      <c r="QM344" s="31"/>
      <c r="QN344" s="31"/>
      <c r="QO344" s="31"/>
      <c r="QP344" s="31"/>
      <c r="QQ344" s="31"/>
      <c r="QR344" s="31"/>
      <c r="QS344" s="31"/>
      <c r="QT344" s="31"/>
      <c r="QU344" s="31"/>
      <c r="QV344" s="31"/>
      <c r="QW344" s="31"/>
      <c r="QX344" s="31"/>
      <c r="QY344" s="31"/>
    </row>
    <row r="345" spans="1:467" x14ac:dyDescent="0.2">
      <c r="A345" s="40" t="s">
        <v>408</v>
      </c>
      <c r="B345" s="101"/>
      <c r="C345" s="101"/>
      <c r="D345" s="101"/>
      <c r="E345" s="49" t="s">
        <v>2</v>
      </c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 t="str">
        <f t="shared" si="249"/>
        <v xml:space="preserve"> </v>
      </c>
      <c r="T345" s="50" t="str">
        <f t="shared" si="250"/>
        <v xml:space="preserve"> </v>
      </c>
      <c r="U345" s="50" t="str">
        <f t="shared" si="251"/>
        <v xml:space="preserve"> </v>
      </c>
      <c r="V345" s="50" t="str">
        <f t="shared" si="252"/>
        <v xml:space="preserve"> </v>
      </c>
      <c r="W345" s="50">
        <f t="shared" ref="W345" si="261">IF(ISERROR(AVERAGE(PW345:QY345))," ",AVERAGE(PW345:QY345))</f>
        <v>3.125E-2</v>
      </c>
      <c r="X345" s="92">
        <f t="shared" si="254"/>
        <v>3.125E-2</v>
      </c>
      <c r="Y345" s="81">
        <f t="shared" ref="Y345" si="262">COUNTA(AA345:AJP345)</f>
        <v>1</v>
      </c>
      <c r="Z345" s="98">
        <f t="shared" si="253"/>
        <v>1</v>
      </c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  <c r="IQ345" s="31"/>
      <c r="IR345" s="31"/>
      <c r="IS345" s="31"/>
      <c r="IT345" s="31"/>
      <c r="IU345" s="31"/>
      <c r="IV345" s="31"/>
      <c r="IW345" s="31"/>
      <c r="IX345" s="31"/>
      <c r="IY345" s="31"/>
      <c r="IZ345" s="31"/>
      <c r="JA345" s="31"/>
      <c r="JB345" s="31"/>
      <c r="JC345" s="31"/>
      <c r="JD345" s="31"/>
      <c r="JE345" s="31"/>
      <c r="JF345" s="31"/>
      <c r="JG345" s="31"/>
      <c r="JH345" s="31"/>
      <c r="JI345" s="31"/>
      <c r="JJ345" s="31"/>
      <c r="JK345" s="31"/>
      <c r="JL345" s="31"/>
      <c r="JM345" s="31"/>
      <c r="JN345" s="31"/>
      <c r="JO345" s="31"/>
      <c r="JP345" s="31"/>
      <c r="JQ345" s="31"/>
      <c r="JR345" s="31"/>
      <c r="JS345" s="31"/>
      <c r="JT345" s="31"/>
      <c r="JU345" s="31"/>
      <c r="JV345" s="31"/>
      <c r="JW345" s="31"/>
      <c r="JX345" s="31"/>
      <c r="JY345" s="31"/>
      <c r="JZ345" s="31"/>
      <c r="KA345" s="31"/>
      <c r="KB345" s="31"/>
      <c r="KC345" s="31"/>
      <c r="KD345" s="31"/>
      <c r="KE345" s="31"/>
      <c r="KF345" s="31"/>
      <c r="KG345" s="31"/>
      <c r="KH345" s="31"/>
      <c r="KI345" s="31"/>
      <c r="KJ345" s="31"/>
      <c r="KK345" s="31"/>
      <c r="KL345" s="31"/>
      <c r="KM345" s="31"/>
      <c r="KN345" s="31"/>
      <c r="KO345" s="31"/>
      <c r="KP345" s="31"/>
      <c r="KQ345" s="31"/>
      <c r="KR345" s="31"/>
      <c r="KS345" s="31"/>
      <c r="KT345" s="31"/>
      <c r="KU345" s="31"/>
      <c r="KV345" s="31"/>
      <c r="KW345" s="31"/>
      <c r="KX345" s="31"/>
      <c r="KY345" s="31"/>
      <c r="KZ345" s="31"/>
      <c r="LA345" s="31"/>
      <c r="LB345" s="31"/>
      <c r="LC345" s="31"/>
      <c r="LD345" s="31"/>
      <c r="LE345" s="31"/>
      <c r="LF345" s="31"/>
      <c r="LG345" s="31"/>
      <c r="LH345" s="31"/>
      <c r="LI345" s="31"/>
      <c r="LJ345" s="31"/>
      <c r="LK345" s="31"/>
      <c r="LL345" s="31"/>
      <c r="LM345" s="31"/>
      <c r="LN345" s="31"/>
      <c r="LO345" s="31"/>
      <c r="LP345" s="31"/>
      <c r="LQ345" s="31"/>
      <c r="LR345" s="31"/>
      <c r="LS345" s="31"/>
      <c r="LT345" s="31"/>
      <c r="LU345" s="31"/>
      <c r="LV345" s="31"/>
      <c r="LW345" s="31"/>
      <c r="LX345" s="31"/>
      <c r="LY345" s="31"/>
      <c r="LZ345" s="31"/>
      <c r="MA345" s="31"/>
      <c r="MB345" s="31"/>
      <c r="MC345" s="31"/>
      <c r="MD345" s="31"/>
      <c r="ME345" s="31"/>
      <c r="MF345" s="31"/>
      <c r="MG345" s="31"/>
      <c r="MH345" s="31"/>
      <c r="MI345" s="31"/>
      <c r="MJ345" s="31"/>
      <c r="MK345" s="31"/>
      <c r="ML345" s="31"/>
      <c r="MM345" s="31"/>
      <c r="MN345" s="31"/>
      <c r="MO345" s="31"/>
      <c r="MP345" s="31"/>
      <c r="MQ345" s="31"/>
      <c r="MR345" s="31"/>
      <c r="MS345" s="31"/>
      <c r="MT345" s="31"/>
      <c r="MU345" s="31"/>
      <c r="MV345" s="31"/>
      <c r="MW345" s="31"/>
      <c r="MX345" s="31"/>
      <c r="MY345" s="31"/>
      <c r="MZ345" s="31"/>
      <c r="NA345" s="31"/>
      <c r="NB345" s="31"/>
      <c r="NC345" s="31"/>
      <c r="ND345" s="31"/>
      <c r="NE345" s="31"/>
      <c r="NF345" s="31"/>
      <c r="NG345" s="31"/>
      <c r="NH345" s="31"/>
      <c r="NI345" s="31"/>
      <c r="NJ345" s="31"/>
      <c r="NK345" s="31"/>
      <c r="NL345" s="31"/>
      <c r="NM345" s="31"/>
      <c r="NN345" s="31"/>
      <c r="NO345" s="31"/>
      <c r="NP345" s="31"/>
      <c r="NQ345" s="31"/>
      <c r="NR345" s="31"/>
      <c r="NS345" s="31"/>
      <c r="NT345" s="31"/>
      <c r="NU345" s="31"/>
      <c r="NV345" s="31"/>
      <c r="NW345" s="31"/>
      <c r="NX345" s="31"/>
      <c r="NY345" s="31"/>
      <c r="NZ345" s="31"/>
      <c r="OA345" s="31"/>
      <c r="OB345" s="31"/>
      <c r="OC345" s="31"/>
      <c r="OD345" s="31"/>
      <c r="OE345" s="31"/>
      <c r="OF345" s="31"/>
      <c r="OG345" s="31"/>
      <c r="OH345" s="31"/>
      <c r="OI345" s="31"/>
      <c r="OJ345" s="31"/>
      <c r="OK345" s="31"/>
      <c r="OL345" s="31"/>
      <c r="OM345" s="31"/>
      <c r="ON345" s="31"/>
      <c r="OO345" s="31"/>
      <c r="OP345" s="31"/>
      <c r="OQ345" s="31"/>
      <c r="OR345" s="31"/>
      <c r="OS345" s="31"/>
      <c r="OT345" s="31"/>
      <c r="OU345" s="31"/>
      <c r="OV345" s="31"/>
      <c r="OW345" s="31"/>
      <c r="OX345" s="31"/>
      <c r="OY345" s="31"/>
      <c r="OZ345" s="31"/>
      <c r="PA345" s="31"/>
      <c r="PB345" s="31"/>
      <c r="PC345" s="31"/>
      <c r="PD345" s="31"/>
      <c r="PE345" s="31"/>
      <c r="PF345" s="31"/>
      <c r="PG345" s="31"/>
      <c r="PH345" s="31"/>
      <c r="PI345" s="31"/>
      <c r="PJ345" s="31"/>
      <c r="PK345" s="31"/>
      <c r="PL345" s="31"/>
      <c r="PM345" s="31"/>
      <c r="PN345" s="31"/>
      <c r="PO345" s="31"/>
      <c r="PP345" s="31"/>
      <c r="PQ345" s="31"/>
      <c r="PR345" s="31"/>
      <c r="PS345" s="31"/>
      <c r="PT345" s="31"/>
      <c r="PU345" s="31"/>
      <c r="PV345" s="31"/>
      <c r="PW345" s="31"/>
      <c r="PX345" s="31"/>
      <c r="PY345" s="31"/>
      <c r="PZ345" s="31"/>
      <c r="QA345" s="31"/>
      <c r="QB345" s="31"/>
      <c r="QC345" s="31"/>
      <c r="QD345" s="31"/>
      <c r="QE345" s="31"/>
      <c r="QF345" s="31">
        <v>3.125E-2</v>
      </c>
      <c r="QG345" s="31"/>
      <c r="QH345" s="31"/>
      <c r="QI345" s="31"/>
      <c r="QJ345" s="31"/>
      <c r="QK345" s="31"/>
      <c r="QL345" s="31"/>
      <c r="QM345" s="31"/>
      <c r="QN345" s="31"/>
      <c r="QO345" s="31"/>
      <c r="QP345" s="31"/>
      <c r="QQ345" s="31"/>
      <c r="QR345" s="31"/>
      <c r="QS345" s="31"/>
      <c r="QT345" s="31"/>
      <c r="QU345" s="31"/>
      <c r="QV345" s="31"/>
      <c r="QW345" s="31"/>
      <c r="QX345" s="31"/>
      <c r="QY345" s="31"/>
    </row>
    <row r="346" spans="1:467" x14ac:dyDescent="0.2">
      <c r="A346" s="40"/>
      <c r="B346" s="101"/>
      <c r="C346" s="101"/>
      <c r="D346" s="101"/>
      <c r="E346" s="49" t="s">
        <v>2</v>
      </c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 t="str">
        <f t="shared" ref="S346" si="263">IF(ISERROR(AVERAGE(LK346:MM346))," ",AVERAGE(LK346:MM346))</f>
        <v xml:space="preserve"> </v>
      </c>
      <c r="T346" s="50" t="str">
        <f t="shared" ref="T346" si="264">IF(ISERROR(AVERAGE(MM346:NN346))," ",AVERAGE(MM346:NN346))</f>
        <v xml:space="preserve"> </v>
      </c>
      <c r="U346" s="50" t="str">
        <f t="shared" ref="U346" si="265">IF(ISERROR(AVERAGE(NQ346:OT346))," ",AVERAGE(NQ346:OT346))</f>
        <v xml:space="preserve"> </v>
      </c>
      <c r="V346" s="50" t="str">
        <f t="shared" ref="V346" si="266">IF(ISERROR(AVERAGE(OU346:PV346))," ",AVERAGE(OU346:PV346))</f>
        <v xml:space="preserve"> </v>
      </c>
      <c r="W346" s="50" t="str">
        <f t="shared" si="255"/>
        <v xml:space="preserve"> </v>
      </c>
      <c r="X346" s="92" t="str">
        <f t="shared" si="254"/>
        <v xml:space="preserve"> </v>
      </c>
      <c r="Y346" s="81">
        <f t="shared" si="256"/>
        <v>0</v>
      </c>
      <c r="Z346" s="98">
        <f t="shared" si="253"/>
        <v>0</v>
      </c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  <c r="IQ346" s="31"/>
      <c r="IR346" s="31"/>
      <c r="IS346" s="31"/>
      <c r="IT346" s="31"/>
      <c r="IU346" s="31"/>
      <c r="IV346" s="31"/>
      <c r="IW346" s="31"/>
      <c r="IX346" s="31"/>
      <c r="IY346" s="31"/>
      <c r="IZ346" s="31"/>
      <c r="JA346" s="31"/>
      <c r="JB346" s="31"/>
      <c r="JC346" s="31"/>
      <c r="JD346" s="31"/>
      <c r="JE346" s="31"/>
      <c r="JF346" s="31"/>
      <c r="JG346" s="31"/>
      <c r="JH346" s="31"/>
      <c r="JI346" s="31"/>
      <c r="JJ346" s="31"/>
      <c r="JK346" s="31"/>
      <c r="JL346" s="31"/>
      <c r="JM346" s="31"/>
      <c r="JN346" s="31"/>
      <c r="JO346" s="31"/>
      <c r="JP346" s="31"/>
      <c r="JQ346" s="31"/>
      <c r="JR346" s="31"/>
      <c r="JS346" s="31"/>
      <c r="JT346" s="31"/>
      <c r="JU346" s="31"/>
      <c r="JV346" s="31"/>
      <c r="JW346" s="31"/>
      <c r="JX346" s="31"/>
      <c r="JY346" s="31"/>
      <c r="JZ346" s="31"/>
      <c r="KA346" s="31"/>
      <c r="KB346" s="31"/>
      <c r="KC346" s="31"/>
      <c r="KD346" s="31"/>
      <c r="KE346" s="31"/>
      <c r="KF346" s="31"/>
      <c r="KG346" s="31"/>
      <c r="KH346" s="31"/>
      <c r="KI346" s="31"/>
      <c r="KJ346" s="31"/>
      <c r="KK346" s="31"/>
      <c r="KL346" s="31"/>
      <c r="KM346" s="31"/>
      <c r="KN346" s="31"/>
      <c r="KO346" s="31"/>
      <c r="KP346" s="31"/>
      <c r="KQ346" s="31"/>
      <c r="KR346" s="31"/>
      <c r="KS346" s="31"/>
      <c r="KT346" s="31"/>
      <c r="KU346" s="31"/>
      <c r="KV346" s="31"/>
      <c r="KW346" s="31"/>
      <c r="KX346" s="31"/>
      <c r="KY346" s="31"/>
      <c r="KZ346" s="31"/>
      <c r="LA346" s="31"/>
      <c r="LB346" s="31"/>
      <c r="LC346" s="31"/>
      <c r="LD346" s="31"/>
      <c r="LE346" s="31"/>
      <c r="LF346" s="31"/>
      <c r="LG346" s="31"/>
      <c r="LH346" s="31"/>
      <c r="LI346" s="31"/>
      <c r="LJ346" s="31"/>
      <c r="LK346" s="31"/>
      <c r="LL346" s="31"/>
      <c r="LM346" s="31"/>
      <c r="LN346" s="31"/>
      <c r="LO346" s="31"/>
      <c r="LP346" s="31"/>
      <c r="LQ346" s="31"/>
      <c r="LR346" s="31"/>
      <c r="LS346" s="31"/>
      <c r="LT346" s="31"/>
      <c r="LU346" s="31"/>
      <c r="LV346" s="31"/>
      <c r="LW346" s="31"/>
      <c r="LX346" s="31"/>
      <c r="LY346" s="31"/>
      <c r="LZ346" s="31"/>
      <c r="MA346" s="31"/>
      <c r="MB346" s="31"/>
      <c r="MC346" s="31"/>
      <c r="MD346" s="31"/>
      <c r="ME346" s="31"/>
      <c r="MF346" s="31"/>
      <c r="MG346" s="31"/>
      <c r="MH346" s="31"/>
      <c r="MI346" s="31"/>
      <c r="MJ346" s="31"/>
      <c r="MK346" s="31"/>
      <c r="ML346" s="31"/>
      <c r="MM346" s="31"/>
      <c r="MN346" s="31"/>
      <c r="MO346" s="31"/>
      <c r="MP346" s="31"/>
      <c r="MQ346" s="31"/>
      <c r="MR346" s="31"/>
      <c r="MS346" s="31"/>
      <c r="MT346" s="31"/>
      <c r="MU346" s="31"/>
      <c r="MV346" s="31"/>
      <c r="MW346" s="31"/>
      <c r="MX346" s="31"/>
      <c r="MY346" s="31"/>
      <c r="MZ346" s="31"/>
      <c r="NA346" s="31"/>
      <c r="NB346" s="31"/>
      <c r="NC346" s="31"/>
      <c r="ND346" s="31"/>
      <c r="NE346" s="31"/>
      <c r="NF346" s="31"/>
      <c r="NG346" s="31"/>
      <c r="NH346" s="31"/>
      <c r="NI346" s="31"/>
      <c r="NJ346" s="31"/>
      <c r="NK346" s="31"/>
      <c r="NL346" s="31"/>
      <c r="NM346" s="31"/>
      <c r="NN346" s="31"/>
      <c r="NO346" s="31"/>
      <c r="NP346" s="31"/>
      <c r="NQ346" s="31"/>
      <c r="NR346" s="31"/>
      <c r="NS346" s="31"/>
      <c r="NT346" s="31"/>
      <c r="NU346" s="31"/>
      <c r="NV346" s="31"/>
      <c r="NW346" s="31"/>
      <c r="NX346" s="31"/>
      <c r="NY346" s="31"/>
      <c r="NZ346" s="31"/>
      <c r="OA346" s="31"/>
      <c r="OB346" s="31"/>
      <c r="OC346" s="31"/>
      <c r="OD346" s="31"/>
      <c r="OE346" s="31"/>
      <c r="OF346" s="31"/>
      <c r="OG346" s="31"/>
      <c r="OH346" s="31"/>
      <c r="OI346" s="31"/>
      <c r="OJ346" s="31"/>
      <c r="OK346" s="31"/>
      <c r="OL346" s="31"/>
      <c r="OM346" s="31"/>
      <c r="ON346" s="31"/>
      <c r="OO346" s="31"/>
      <c r="OP346" s="31"/>
      <c r="OQ346" s="31"/>
      <c r="OR346" s="31"/>
      <c r="OS346" s="31"/>
      <c r="OT346" s="31"/>
      <c r="OU346" s="31"/>
      <c r="OV346" s="31"/>
      <c r="OW346" s="31"/>
      <c r="OX346" s="31"/>
      <c r="OY346" s="31"/>
      <c r="OZ346" s="31"/>
      <c r="PA346" s="31"/>
      <c r="PB346" s="31"/>
      <c r="PC346" s="31"/>
      <c r="PD346" s="31"/>
      <c r="PE346" s="31"/>
      <c r="PF346" s="31"/>
      <c r="PG346" s="31"/>
      <c r="PH346" s="31"/>
      <c r="PI346" s="31"/>
      <c r="PJ346" s="31"/>
      <c r="PK346" s="31"/>
      <c r="PL346" s="31"/>
      <c r="PM346" s="31"/>
      <c r="PN346" s="31"/>
      <c r="PO346" s="31"/>
      <c r="PP346" s="31"/>
      <c r="PQ346" s="31"/>
      <c r="PR346" s="31"/>
      <c r="PS346" s="31"/>
      <c r="PT346" s="31"/>
      <c r="PU346" s="31"/>
      <c r="PV346" s="31"/>
      <c r="PW346" s="31"/>
      <c r="PX346" s="31"/>
      <c r="PY346" s="31"/>
      <c r="PZ346" s="31"/>
      <c r="QA346" s="31"/>
      <c r="QB346" s="31"/>
      <c r="QC346" s="31"/>
      <c r="QD346" s="31"/>
      <c r="QE346" s="31"/>
      <c r="QF346" s="31"/>
      <c r="QG346" s="31"/>
      <c r="QH346" s="31"/>
      <c r="QI346" s="31"/>
      <c r="QJ346" s="31"/>
      <c r="QK346" s="31"/>
      <c r="QL346" s="31"/>
      <c r="QM346" s="31"/>
      <c r="QN346" s="31"/>
      <c r="QO346" s="31"/>
      <c r="QP346" s="31"/>
      <c r="QQ346" s="31"/>
      <c r="QR346" s="31"/>
      <c r="QS346" s="31"/>
      <c r="QT346" s="31"/>
      <c r="QU346" s="31"/>
      <c r="QV346" s="31"/>
      <c r="QW346" s="31"/>
      <c r="QX346" s="31"/>
      <c r="QY346" s="31"/>
    </row>
    <row r="347" spans="1:467" x14ac:dyDescent="0.2">
      <c r="A347" s="40"/>
      <c r="B347" s="101"/>
      <c r="C347" s="101"/>
      <c r="D347" s="101"/>
      <c r="E347" s="49" t="s">
        <v>2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 t="str">
        <f t="shared" si="249"/>
        <v xml:space="preserve"> </v>
      </c>
      <c r="T347" s="50" t="str">
        <f t="shared" si="250"/>
        <v xml:space="preserve"> </v>
      </c>
      <c r="U347" s="50" t="str">
        <f t="shared" si="251"/>
        <v xml:space="preserve"> </v>
      </c>
      <c r="V347" s="50" t="str">
        <f t="shared" si="252"/>
        <v xml:space="preserve"> </v>
      </c>
      <c r="W347" s="50" t="str">
        <f t="shared" si="255"/>
        <v xml:space="preserve"> </v>
      </c>
      <c r="X347" s="92" t="str">
        <f t="shared" si="254"/>
        <v xml:space="preserve"> </v>
      </c>
      <c r="Y347" s="81">
        <f t="shared" si="256"/>
        <v>0</v>
      </c>
      <c r="Z347" s="98">
        <f t="shared" si="253"/>
        <v>0</v>
      </c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  <c r="IQ347" s="31"/>
      <c r="IR347" s="31"/>
      <c r="IS347" s="31"/>
      <c r="IT347" s="31"/>
      <c r="IU347" s="31"/>
      <c r="IV347" s="31"/>
      <c r="IW347" s="31"/>
      <c r="IX347" s="31"/>
      <c r="IY347" s="31"/>
      <c r="IZ347" s="31"/>
      <c r="JA347" s="31"/>
      <c r="JB347" s="31"/>
      <c r="JC347" s="31"/>
      <c r="JD347" s="31"/>
      <c r="JE347" s="31"/>
      <c r="JF347" s="31"/>
      <c r="JG347" s="31"/>
      <c r="JH347" s="31"/>
      <c r="JI347" s="31"/>
      <c r="JJ347" s="31"/>
      <c r="JK347" s="31"/>
      <c r="JL347" s="31"/>
      <c r="JM347" s="31"/>
      <c r="JN347" s="31"/>
      <c r="JO347" s="31"/>
      <c r="JP347" s="31"/>
      <c r="JQ347" s="31"/>
      <c r="JR347" s="31"/>
      <c r="JS347" s="31"/>
      <c r="JT347" s="31"/>
      <c r="JU347" s="31"/>
      <c r="JV347" s="31"/>
      <c r="JW347" s="31"/>
      <c r="JX347" s="31"/>
      <c r="JY347" s="31"/>
      <c r="JZ347" s="31"/>
      <c r="KA347" s="31"/>
      <c r="KB347" s="31"/>
      <c r="KC347" s="31"/>
      <c r="KD347" s="31"/>
      <c r="KE347" s="31"/>
      <c r="KF347" s="31"/>
      <c r="KG347" s="31"/>
      <c r="KH347" s="31"/>
      <c r="KI347" s="31"/>
      <c r="KJ347" s="31"/>
      <c r="KK347" s="31"/>
      <c r="KL347" s="31"/>
      <c r="KM347" s="31"/>
      <c r="KN347" s="31"/>
      <c r="KO347" s="31"/>
      <c r="KP347" s="31"/>
      <c r="KQ347" s="31"/>
      <c r="KR347" s="31"/>
      <c r="KS347" s="31"/>
      <c r="KT347" s="31"/>
      <c r="KU347" s="31"/>
      <c r="KV347" s="31"/>
      <c r="KW347" s="31"/>
      <c r="KX347" s="31"/>
      <c r="KY347" s="31"/>
      <c r="KZ347" s="31"/>
      <c r="LA347" s="31"/>
      <c r="LB347" s="31"/>
      <c r="LC347" s="31"/>
      <c r="LD347" s="31"/>
      <c r="LE347" s="31"/>
      <c r="LF347" s="31"/>
      <c r="LG347" s="31"/>
      <c r="LH347" s="31"/>
      <c r="LI347" s="31"/>
      <c r="LJ347" s="31"/>
      <c r="LK347" s="31"/>
      <c r="LL347" s="31"/>
      <c r="LM347" s="31"/>
      <c r="LN347" s="31"/>
      <c r="LO347" s="31"/>
      <c r="LP347" s="31"/>
      <c r="LQ347" s="31"/>
      <c r="LR347" s="31"/>
      <c r="LS347" s="31"/>
      <c r="LT347" s="31"/>
      <c r="LU347" s="31"/>
      <c r="LV347" s="31"/>
      <c r="LW347" s="31"/>
      <c r="LX347" s="31"/>
      <c r="LY347" s="31"/>
      <c r="LZ347" s="31"/>
      <c r="MA347" s="31"/>
      <c r="MB347" s="31"/>
      <c r="MC347" s="31"/>
      <c r="MD347" s="31"/>
      <c r="ME347" s="31"/>
      <c r="MF347" s="31"/>
      <c r="MG347" s="31"/>
      <c r="MH347" s="31"/>
      <c r="MI347" s="31"/>
      <c r="MJ347" s="31"/>
      <c r="MK347" s="31"/>
      <c r="ML347" s="31"/>
      <c r="MM347" s="31"/>
      <c r="MN347" s="31"/>
      <c r="MO347" s="31"/>
      <c r="MP347" s="31"/>
      <c r="MQ347" s="31"/>
      <c r="MR347" s="31"/>
      <c r="MS347" s="31"/>
      <c r="MT347" s="31"/>
      <c r="MU347" s="31"/>
      <c r="MV347" s="31"/>
      <c r="MW347" s="31"/>
      <c r="MX347" s="31"/>
      <c r="MY347" s="31"/>
      <c r="MZ347" s="31"/>
      <c r="NA347" s="31"/>
      <c r="NB347" s="31"/>
      <c r="NC347" s="31"/>
      <c r="ND347" s="31"/>
      <c r="NE347" s="31"/>
      <c r="NF347" s="31"/>
      <c r="NG347" s="31"/>
      <c r="NH347" s="31"/>
      <c r="NI347" s="31"/>
      <c r="NJ347" s="31"/>
      <c r="NK347" s="31"/>
      <c r="NL347" s="31"/>
      <c r="NM347" s="31"/>
      <c r="NN347" s="31"/>
      <c r="NO347" s="31"/>
      <c r="NP347" s="31"/>
      <c r="NQ347" s="31"/>
      <c r="NR347" s="31"/>
      <c r="NS347" s="31"/>
      <c r="NT347" s="31"/>
      <c r="NU347" s="31"/>
      <c r="NV347" s="31"/>
      <c r="NW347" s="31"/>
      <c r="NX347" s="31"/>
      <c r="NY347" s="31"/>
      <c r="NZ347" s="31"/>
      <c r="OA347" s="31"/>
      <c r="OB347" s="31"/>
      <c r="OC347" s="31"/>
      <c r="OD347" s="31"/>
      <c r="OE347" s="31"/>
      <c r="OF347" s="31"/>
      <c r="OG347" s="31"/>
      <c r="OH347" s="31"/>
      <c r="OI347" s="31"/>
      <c r="OJ347" s="31"/>
      <c r="OK347" s="31"/>
      <c r="OL347" s="31"/>
      <c r="OM347" s="31"/>
      <c r="ON347" s="31"/>
      <c r="OO347" s="31"/>
      <c r="OP347" s="31"/>
      <c r="OQ347" s="31"/>
      <c r="OR347" s="31"/>
      <c r="OS347" s="31"/>
      <c r="OT347" s="31"/>
      <c r="OU347" s="31"/>
      <c r="OV347" s="31"/>
      <c r="OW347" s="31"/>
      <c r="OX347" s="31"/>
      <c r="OY347" s="31"/>
      <c r="OZ347" s="31"/>
      <c r="PA347" s="31"/>
      <c r="PB347" s="31"/>
      <c r="PC347" s="31"/>
      <c r="PD347" s="31"/>
      <c r="PE347" s="31"/>
      <c r="PF347" s="31"/>
      <c r="PG347" s="31"/>
      <c r="PH347" s="31"/>
      <c r="PI347" s="31"/>
      <c r="PJ347" s="31"/>
      <c r="PK347" s="31"/>
      <c r="PL347" s="31"/>
      <c r="PM347" s="31"/>
      <c r="PN347" s="31"/>
      <c r="PO347" s="31"/>
      <c r="PP347" s="31"/>
      <c r="PQ347" s="31"/>
      <c r="PR347" s="31"/>
      <c r="PS347" s="31"/>
      <c r="PT347" s="31"/>
      <c r="PU347" s="31"/>
      <c r="PV347" s="31"/>
      <c r="PW347" s="31"/>
      <c r="PX347" s="31"/>
      <c r="PY347" s="31"/>
      <c r="PZ347" s="31"/>
      <c r="QA347" s="31"/>
      <c r="QB347" s="31"/>
      <c r="QC347" s="31"/>
      <c r="QD347" s="31"/>
      <c r="QE347" s="31"/>
      <c r="QF347" s="31"/>
      <c r="QG347" s="31"/>
      <c r="QH347" s="31"/>
      <c r="QI347" s="31"/>
      <c r="QJ347" s="31"/>
      <c r="QK347" s="31"/>
      <c r="QL347" s="31"/>
      <c r="QM347" s="31"/>
      <c r="QN347" s="31"/>
      <c r="QO347" s="31"/>
      <c r="QP347" s="31"/>
      <c r="QQ347" s="31"/>
      <c r="QR347" s="31"/>
      <c r="QS347" s="31"/>
      <c r="QT347" s="31"/>
      <c r="QU347" s="31"/>
      <c r="QV347" s="31"/>
      <c r="QW347" s="31"/>
      <c r="QX347" s="31"/>
      <c r="QY347" s="31"/>
    </row>
    <row r="348" spans="1:467" ht="13.5" thickBot="1" x14ac:dyDescent="0.25">
      <c r="A348" s="51"/>
      <c r="B348" s="104"/>
      <c r="C348" s="104"/>
      <c r="D348" s="104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 t="str">
        <f t="shared" ref="Q348" si="267">IF(ISERROR(AVERAGE(JI348:KK348))," ",AVERAGE(JI348:KK348))</f>
        <v xml:space="preserve"> </v>
      </c>
      <c r="R348" s="216" t="str">
        <f t="shared" ref="R348" si="268">IF(ISERROR(AVERAGE(KL348:LJ348))," ",AVERAGE(KL348:LJ348))</f>
        <v xml:space="preserve"> </v>
      </c>
      <c r="S348" s="216" t="str">
        <f>IF(ISERROR(AVERAGE(LJ348:ML348))," ",AVERAGE(LJ348:ML348))</f>
        <v xml:space="preserve"> </v>
      </c>
      <c r="T348" s="216" t="str">
        <f t="shared" ref="T348" si="269">IF(ISERROR(AVERAGE(LJ348:ML348))," ",AVERAGE(LJ348:ML348))</f>
        <v xml:space="preserve"> </v>
      </c>
      <c r="U348" s="216" t="str">
        <f t="shared" ref="U348:W348" si="270">IF(ISERROR(AVERAGE(NP348:OP348))," ",AVERAGE(NP348:OP348))</f>
        <v xml:space="preserve"> </v>
      </c>
      <c r="V348" s="216" t="str">
        <f t="shared" si="270"/>
        <v xml:space="preserve"> </v>
      </c>
      <c r="W348" s="216" t="str">
        <f t="shared" si="270"/>
        <v xml:space="preserve"> </v>
      </c>
      <c r="X348" s="92" t="str">
        <f t="shared" si="254"/>
        <v xml:space="preserve"> </v>
      </c>
      <c r="Y348" s="81"/>
      <c r="Z348" s="98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  <c r="HH348" s="52"/>
      <c r="HI348" s="52"/>
      <c r="HJ348" s="52"/>
      <c r="HK348" s="52"/>
      <c r="HL348" s="52"/>
      <c r="HM348" s="52"/>
      <c r="HN348" s="52"/>
      <c r="HO348" s="52"/>
      <c r="HP348" s="52"/>
      <c r="HQ348" s="52"/>
      <c r="HR348" s="52"/>
      <c r="HS348" s="52"/>
      <c r="HT348" s="52"/>
      <c r="HU348" s="52"/>
      <c r="HV348" s="52"/>
      <c r="HW348" s="52"/>
      <c r="HX348" s="52"/>
      <c r="HY348" s="52"/>
      <c r="HZ348" s="52"/>
      <c r="IA348" s="52"/>
      <c r="IB348" s="52"/>
      <c r="IC348" s="52"/>
      <c r="ID348" s="52"/>
      <c r="IE348" s="52"/>
      <c r="IF348" s="52"/>
      <c r="IG348" s="52"/>
      <c r="IH348" s="52"/>
      <c r="II348" s="52"/>
      <c r="IJ348" s="52"/>
      <c r="IK348" s="52"/>
      <c r="IL348" s="52"/>
      <c r="IM348" s="52"/>
      <c r="IN348" s="52"/>
      <c r="IO348" s="52"/>
      <c r="IP348" s="52"/>
      <c r="IQ348" s="52"/>
      <c r="IR348" s="52"/>
      <c r="IS348" s="52"/>
      <c r="IT348" s="52"/>
      <c r="IU348" s="52"/>
      <c r="IV348" s="52"/>
      <c r="IW348" s="52"/>
      <c r="IX348" s="52"/>
      <c r="IY348" s="52"/>
      <c r="IZ348" s="52"/>
      <c r="JA348" s="52"/>
      <c r="JB348" s="52"/>
      <c r="JC348" s="52"/>
      <c r="JD348" s="52"/>
      <c r="JE348" s="52"/>
      <c r="JF348" s="52"/>
      <c r="JG348" s="52"/>
      <c r="JH348" s="52"/>
      <c r="JI348" s="52"/>
      <c r="JJ348" s="52"/>
      <c r="JK348" s="52"/>
      <c r="JL348" s="52"/>
      <c r="JM348" s="52"/>
      <c r="JN348" s="52"/>
      <c r="JO348" s="52"/>
      <c r="JP348" s="52"/>
      <c r="JQ348" s="52"/>
      <c r="JR348" s="52"/>
      <c r="JS348" s="52"/>
      <c r="JT348" s="52"/>
      <c r="JU348" s="52"/>
      <c r="JV348" s="52"/>
      <c r="JW348" s="52"/>
      <c r="JX348" s="52"/>
      <c r="JY348" s="52"/>
      <c r="JZ348" s="52"/>
      <c r="KA348" s="52"/>
      <c r="KB348" s="52"/>
      <c r="KC348" s="52"/>
      <c r="KD348" s="52"/>
      <c r="KE348" s="52"/>
      <c r="KF348" s="52"/>
      <c r="KG348" s="52"/>
      <c r="KH348" s="52"/>
      <c r="KI348" s="52"/>
      <c r="KJ348" s="52"/>
      <c r="KK348" s="52"/>
      <c r="KL348" s="52"/>
      <c r="KM348" s="52"/>
      <c r="KN348" s="52"/>
      <c r="KO348" s="52"/>
      <c r="KP348" s="52"/>
      <c r="KQ348" s="52"/>
      <c r="KR348" s="52"/>
      <c r="KS348" s="52"/>
      <c r="KT348" s="52"/>
      <c r="KU348" s="52"/>
      <c r="KV348" s="52"/>
      <c r="KW348" s="52"/>
      <c r="KX348" s="52"/>
      <c r="KY348" s="52"/>
      <c r="KZ348" s="52"/>
      <c r="LA348" s="52"/>
      <c r="LB348" s="52"/>
      <c r="LC348" s="52"/>
      <c r="LD348" s="52"/>
      <c r="LE348" s="52"/>
      <c r="LF348" s="52"/>
      <c r="LG348" s="52"/>
      <c r="LH348" s="52"/>
      <c r="LI348" s="52"/>
      <c r="LJ348" s="52"/>
      <c r="LK348" s="52"/>
      <c r="LL348" s="52"/>
      <c r="LM348" s="52"/>
      <c r="LN348" s="52"/>
      <c r="LO348" s="52"/>
      <c r="LP348" s="52"/>
      <c r="LQ348" s="52"/>
      <c r="LR348" s="52"/>
      <c r="LS348" s="52"/>
      <c r="LT348" s="52"/>
      <c r="LU348" s="52"/>
      <c r="LV348" s="52"/>
      <c r="LW348" s="52"/>
      <c r="LX348" s="52"/>
      <c r="LY348" s="52"/>
      <c r="LZ348" s="52"/>
      <c r="MA348" s="52"/>
      <c r="MB348" s="52"/>
      <c r="MC348" s="52"/>
      <c r="MD348" s="52"/>
      <c r="ME348" s="52"/>
      <c r="MF348" s="52"/>
      <c r="MG348" s="52"/>
      <c r="MH348" s="52"/>
      <c r="MI348" s="52"/>
      <c r="MJ348" s="52"/>
      <c r="MK348" s="52"/>
      <c r="ML348" s="52"/>
      <c r="MM348" s="52"/>
      <c r="MN348" s="52"/>
      <c r="MO348" s="52"/>
      <c r="MP348" s="52"/>
      <c r="MQ348" s="52"/>
      <c r="MR348" s="52"/>
      <c r="MS348" s="52"/>
      <c r="MT348" s="52"/>
      <c r="MU348" s="52"/>
      <c r="MV348" s="52"/>
      <c r="MW348" s="52"/>
      <c r="MX348" s="52"/>
      <c r="MY348" s="52"/>
      <c r="MZ348" s="52"/>
      <c r="NA348" s="52"/>
      <c r="NB348" s="52"/>
      <c r="NC348" s="52"/>
      <c r="ND348" s="52"/>
      <c r="NE348" s="52"/>
      <c r="NF348" s="52"/>
      <c r="NG348" s="52"/>
      <c r="NH348" s="52"/>
      <c r="NI348" s="52"/>
      <c r="NJ348" s="52"/>
      <c r="NK348" s="52"/>
      <c r="NL348" s="52"/>
      <c r="NM348" s="52"/>
      <c r="NN348" s="52"/>
      <c r="NO348" s="52"/>
      <c r="NP348" s="52"/>
      <c r="NQ348" s="52"/>
      <c r="NR348" s="52"/>
      <c r="NS348" s="52"/>
      <c r="NT348" s="52"/>
      <c r="NU348" s="52"/>
      <c r="NV348" s="52"/>
      <c r="NW348" s="52"/>
      <c r="NX348" s="52"/>
      <c r="NY348" s="52"/>
      <c r="NZ348" s="52"/>
      <c r="OA348" s="52"/>
      <c r="OB348" s="52"/>
      <c r="OC348" s="52"/>
      <c r="OD348" s="52"/>
      <c r="OE348" s="52"/>
      <c r="OF348" s="52"/>
      <c r="OG348" s="52"/>
      <c r="OH348" s="52"/>
      <c r="OI348" s="52"/>
      <c r="OJ348" s="52"/>
      <c r="OK348" s="52"/>
      <c r="OL348" s="52"/>
      <c r="OM348" s="52"/>
      <c r="ON348" s="52"/>
      <c r="OO348" s="52"/>
      <c r="OP348" s="52"/>
      <c r="OQ348" s="52"/>
      <c r="OR348" s="52"/>
      <c r="OS348" s="52"/>
      <c r="OT348" s="52"/>
      <c r="OU348" s="52"/>
      <c r="OV348" s="52"/>
      <c r="OW348" s="52"/>
      <c r="OX348" s="52"/>
      <c r="OY348" s="52"/>
      <c r="OZ348" s="52"/>
      <c r="PA348" s="52"/>
      <c r="PB348" s="52"/>
      <c r="PC348" s="52"/>
      <c r="PD348" s="52"/>
      <c r="PE348" s="52"/>
      <c r="PF348" s="52"/>
      <c r="PG348" s="52"/>
      <c r="PH348" s="52"/>
      <c r="PI348" s="52"/>
      <c r="PJ348" s="52"/>
      <c r="PK348" s="52"/>
      <c r="PL348" s="52"/>
      <c r="PM348" s="52"/>
      <c r="PN348" s="52"/>
      <c r="PO348" s="52"/>
      <c r="PP348" s="52"/>
      <c r="PQ348" s="52"/>
      <c r="PR348" s="52"/>
      <c r="PS348" s="52"/>
      <c r="PT348" s="52"/>
      <c r="PU348" s="52"/>
      <c r="PV348" s="52"/>
      <c r="PW348" s="52"/>
      <c r="PX348" s="52"/>
      <c r="PY348" s="52"/>
      <c r="PZ348" s="52"/>
      <c r="QA348" s="52"/>
      <c r="QB348" s="52"/>
      <c r="QC348" s="52"/>
      <c r="QD348" s="52"/>
      <c r="QE348" s="52"/>
      <c r="QF348" s="52"/>
      <c r="QG348" s="52"/>
      <c r="QH348" s="52"/>
      <c r="QI348" s="52"/>
      <c r="QJ348" s="52"/>
      <c r="QK348" s="52"/>
      <c r="QL348" s="52"/>
      <c r="QM348" s="52"/>
      <c r="QN348" s="52"/>
      <c r="QO348" s="52"/>
      <c r="QP348" s="52"/>
      <c r="QQ348" s="52"/>
      <c r="QR348" s="52"/>
      <c r="QS348" s="52"/>
      <c r="QT348" s="52"/>
      <c r="QU348" s="52"/>
      <c r="QV348" s="52"/>
      <c r="QW348" s="52"/>
      <c r="QX348" s="52"/>
      <c r="QY348" s="52"/>
    </row>
    <row r="349" spans="1:467" ht="13.5" thickTop="1" x14ac:dyDescent="0.2">
      <c r="A349" s="54" t="s">
        <v>109</v>
      </c>
      <c r="B349" s="105"/>
      <c r="C349" s="105"/>
      <c r="D349" s="105"/>
      <c r="E349" s="77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77"/>
      <c r="Y349" s="81">
        <f>COUNTA(AA349:OO349)</f>
        <v>379</v>
      </c>
      <c r="Z349" s="78"/>
      <c r="AA349" s="55">
        <f t="shared" ref="AA349:CL349" si="271">IF(COUNTA(AA4:AA348)=0," ",COUNTA(AA4:AA197)+4*COUNTA(AA198:AA219)+2*COUNTA(AA220:AA310)+COUNTA(AA311:AA347))</f>
        <v>5</v>
      </c>
      <c r="AB349" s="55">
        <f t="shared" si="271"/>
        <v>7</v>
      </c>
      <c r="AC349" s="55">
        <f t="shared" si="271"/>
        <v>6</v>
      </c>
      <c r="AD349" s="55">
        <f t="shared" si="271"/>
        <v>3</v>
      </c>
      <c r="AE349" s="55">
        <f t="shared" si="271"/>
        <v>5</v>
      </c>
      <c r="AF349" s="55">
        <f t="shared" si="271"/>
        <v>10</v>
      </c>
      <c r="AG349" s="55">
        <f t="shared" si="271"/>
        <v>7</v>
      </c>
      <c r="AH349" s="55">
        <f t="shared" si="271"/>
        <v>7</v>
      </c>
      <c r="AI349" s="55">
        <f t="shared" si="271"/>
        <v>9</v>
      </c>
      <c r="AJ349" s="55">
        <f t="shared" si="271"/>
        <v>5</v>
      </c>
      <c r="AK349" s="55">
        <f t="shared" si="271"/>
        <v>9</v>
      </c>
      <c r="AL349" s="55">
        <f t="shared" si="271"/>
        <v>8</v>
      </c>
      <c r="AM349" s="55">
        <f t="shared" si="271"/>
        <v>10</v>
      </c>
      <c r="AN349" s="55">
        <f t="shared" si="271"/>
        <v>5</v>
      </c>
      <c r="AO349" s="55">
        <f t="shared" si="271"/>
        <v>6</v>
      </c>
      <c r="AP349" s="55">
        <f t="shared" si="271"/>
        <v>7</v>
      </c>
      <c r="AQ349" s="55">
        <f t="shared" si="271"/>
        <v>3</v>
      </c>
      <c r="AR349" s="55">
        <f t="shared" si="271"/>
        <v>8</v>
      </c>
      <c r="AS349" s="55">
        <f t="shared" si="271"/>
        <v>10</v>
      </c>
      <c r="AT349" s="55">
        <f t="shared" si="271"/>
        <v>8</v>
      </c>
      <c r="AU349" s="55">
        <f t="shared" si="271"/>
        <v>7</v>
      </c>
      <c r="AV349" s="55">
        <f t="shared" si="271"/>
        <v>8</v>
      </c>
      <c r="AW349" s="55">
        <f t="shared" si="271"/>
        <v>12</v>
      </c>
      <c r="AX349" s="55">
        <f t="shared" si="271"/>
        <v>6</v>
      </c>
      <c r="AY349" s="55">
        <f t="shared" si="271"/>
        <v>6</v>
      </c>
      <c r="AZ349" s="55">
        <f t="shared" si="271"/>
        <v>8</v>
      </c>
      <c r="BA349" s="55">
        <f t="shared" si="271"/>
        <v>2</v>
      </c>
      <c r="BB349" s="55">
        <f t="shared" si="271"/>
        <v>7</v>
      </c>
      <c r="BC349" s="55">
        <f t="shared" si="271"/>
        <v>4</v>
      </c>
      <c r="BD349" s="55">
        <f t="shared" si="271"/>
        <v>4</v>
      </c>
      <c r="BE349" s="55">
        <f t="shared" si="271"/>
        <v>5</v>
      </c>
      <c r="BF349" s="55">
        <f t="shared" si="271"/>
        <v>10</v>
      </c>
      <c r="BG349" s="55">
        <f t="shared" si="271"/>
        <v>13</v>
      </c>
      <c r="BH349" s="55">
        <f t="shared" si="271"/>
        <v>5</v>
      </c>
      <c r="BI349" s="55">
        <f t="shared" si="271"/>
        <v>11</v>
      </c>
      <c r="BJ349" s="55">
        <f t="shared" si="271"/>
        <v>7</v>
      </c>
      <c r="BK349" s="55">
        <f t="shared" si="271"/>
        <v>7</v>
      </c>
      <c r="BL349" s="55">
        <f t="shared" si="271"/>
        <v>4</v>
      </c>
      <c r="BM349" s="55">
        <f t="shared" si="271"/>
        <v>4</v>
      </c>
      <c r="BN349" s="55">
        <f t="shared" si="271"/>
        <v>5</v>
      </c>
      <c r="BO349" s="55">
        <f t="shared" si="271"/>
        <v>5</v>
      </c>
      <c r="BP349" s="55">
        <f t="shared" si="271"/>
        <v>5</v>
      </c>
      <c r="BQ349" s="55">
        <f t="shared" si="271"/>
        <v>11</v>
      </c>
      <c r="BR349" s="55">
        <f t="shared" si="271"/>
        <v>5</v>
      </c>
      <c r="BS349" s="55">
        <f t="shared" si="271"/>
        <v>8</v>
      </c>
      <c r="BT349" s="55">
        <f t="shared" si="271"/>
        <v>4</v>
      </c>
      <c r="BU349" s="55">
        <f t="shared" si="271"/>
        <v>7</v>
      </c>
      <c r="BV349" s="55">
        <f t="shared" si="271"/>
        <v>8</v>
      </c>
      <c r="BW349" s="55">
        <f t="shared" si="271"/>
        <v>4</v>
      </c>
      <c r="BX349" s="55">
        <f t="shared" si="271"/>
        <v>3</v>
      </c>
      <c r="BY349" s="55">
        <f t="shared" si="271"/>
        <v>2</v>
      </c>
      <c r="BZ349" s="55">
        <f t="shared" si="271"/>
        <v>14</v>
      </c>
      <c r="CA349" s="55">
        <f t="shared" si="271"/>
        <v>10</v>
      </c>
      <c r="CB349" s="55">
        <f t="shared" si="271"/>
        <v>7</v>
      </c>
      <c r="CC349" s="55">
        <f t="shared" si="271"/>
        <v>6</v>
      </c>
      <c r="CD349" s="55">
        <f t="shared" si="271"/>
        <v>15</v>
      </c>
      <c r="CE349" s="55">
        <f t="shared" si="271"/>
        <v>7</v>
      </c>
      <c r="CF349" s="55">
        <f t="shared" si="271"/>
        <v>11</v>
      </c>
      <c r="CG349" s="55">
        <f t="shared" si="271"/>
        <v>9</v>
      </c>
      <c r="CH349" s="55">
        <f t="shared" si="271"/>
        <v>2</v>
      </c>
      <c r="CI349" s="55">
        <f t="shared" si="271"/>
        <v>5</v>
      </c>
      <c r="CJ349" s="55">
        <f t="shared" si="271"/>
        <v>5</v>
      </c>
      <c r="CK349" s="55">
        <f t="shared" si="271"/>
        <v>7</v>
      </c>
      <c r="CL349" s="55">
        <f t="shared" si="271"/>
        <v>5</v>
      </c>
      <c r="CM349" s="55">
        <f t="shared" ref="CM349:EX349" si="272">IF(COUNTA(CM4:CM348)=0," ",COUNTA(CM4:CM197)+4*COUNTA(CM198:CM219)+2*COUNTA(CM220:CM310)+COUNTA(CM311:CM347))</f>
        <v>5</v>
      </c>
      <c r="CN349" s="55">
        <f t="shared" si="272"/>
        <v>6</v>
      </c>
      <c r="CO349" s="55">
        <f t="shared" si="272"/>
        <v>7</v>
      </c>
      <c r="CP349" s="55">
        <f t="shared" si="272"/>
        <v>4</v>
      </c>
      <c r="CQ349" s="55">
        <f t="shared" si="272"/>
        <v>4</v>
      </c>
      <c r="CR349" s="55">
        <f t="shared" si="272"/>
        <v>2</v>
      </c>
      <c r="CS349" s="55">
        <f t="shared" si="272"/>
        <v>6</v>
      </c>
      <c r="CT349" s="55">
        <f t="shared" si="272"/>
        <v>2</v>
      </c>
      <c r="CU349" s="55">
        <f t="shared" si="272"/>
        <v>3</v>
      </c>
      <c r="CV349" s="55">
        <f t="shared" si="272"/>
        <v>6</v>
      </c>
      <c r="CW349" s="55" t="str">
        <f t="shared" si="272"/>
        <v xml:space="preserve"> </v>
      </c>
      <c r="CX349" s="55">
        <f t="shared" si="272"/>
        <v>9</v>
      </c>
      <c r="CY349" s="55" t="str">
        <f t="shared" si="272"/>
        <v xml:space="preserve"> </v>
      </c>
      <c r="CZ349" s="55">
        <f t="shared" si="272"/>
        <v>6</v>
      </c>
      <c r="DA349" s="55">
        <f t="shared" si="272"/>
        <v>2</v>
      </c>
      <c r="DB349" s="55">
        <f t="shared" si="272"/>
        <v>3</v>
      </c>
      <c r="DC349" s="55" t="str">
        <f t="shared" si="272"/>
        <v xml:space="preserve"> </v>
      </c>
      <c r="DD349" s="55" t="str">
        <f t="shared" si="272"/>
        <v xml:space="preserve"> </v>
      </c>
      <c r="DE349" s="55" t="str">
        <f t="shared" si="272"/>
        <v xml:space="preserve"> </v>
      </c>
      <c r="DF349" s="55">
        <f t="shared" si="272"/>
        <v>4</v>
      </c>
      <c r="DG349" s="55" t="str">
        <f t="shared" si="272"/>
        <v xml:space="preserve"> </v>
      </c>
      <c r="DH349" s="55" t="str">
        <f t="shared" si="272"/>
        <v xml:space="preserve"> </v>
      </c>
      <c r="DI349" s="55">
        <f t="shared" si="272"/>
        <v>6</v>
      </c>
      <c r="DJ349" s="55">
        <f t="shared" si="272"/>
        <v>3</v>
      </c>
      <c r="DK349" s="55">
        <f t="shared" si="272"/>
        <v>2</v>
      </c>
      <c r="DL349" s="55">
        <f t="shared" si="272"/>
        <v>5</v>
      </c>
      <c r="DM349" s="55" t="str">
        <f t="shared" si="272"/>
        <v xml:space="preserve"> </v>
      </c>
      <c r="DN349" s="55">
        <f t="shared" si="272"/>
        <v>5</v>
      </c>
      <c r="DO349" s="55">
        <f t="shared" si="272"/>
        <v>9</v>
      </c>
      <c r="DP349" s="55">
        <f t="shared" si="272"/>
        <v>2</v>
      </c>
      <c r="DQ349" s="55">
        <f t="shared" si="272"/>
        <v>5</v>
      </c>
      <c r="DR349" s="55" t="str">
        <f t="shared" si="272"/>
        <v xml:space="preserve"> </v>
      </c>
      <c r="DS349" s="55" t="str">
        <f t="shared" si="272"/>
        <v xml:space="preserve"> </v>
      </c>
      <c r="DT349" s="55" t="str">
        <f t="shared" si="272"/>
        <v xml:space="preserve"> </v>
      </c>
      <c r="DU349" s="55">
        <f t="shared" si="272"/>
        <v>5</v>
      </c>
      <c r="DV349" s="55">
        <f t="shared" si="272"/>
        <v>8</v>
      </c>
      <c r="DW349" s="55" t="str">
        <f t="shared" si="272"/>
        <v xml:space="preserve"> </v>
      </c>
      <c r="DX349" s="55">
        <f t="shared" si="272"/>
        <v>9</v>
      </c>
      <c r="DY349" s="55">
        <f t="shared" si="272"/>
        <v>6</v>
      </c>
      <c r="DZ349" s="55">
        <f t="shared" si="272"/>
        <v>6</v>
      </c>
      <c r="EA349" s="55">
        <f t="shared" si="272"/>
        <v>2</v>
      </c>
      <c r="EB349" s="55">
        <f t="shared" si="272"/>
        <v>3</v>
      </c>
      <c r="EC349" s="55" t="str">
        <f t="shared" si="272"/>
        <v xml:space="preserve"> </v>
      </c>
      <c r="ED349" s="55">
        <f t="shared" si="272"/>
        <v>5</v>
      </c>
      <c r="EE349" s="55">
        <f t="shared" si="272"/>
        <v>3</v>
      </c>
      <c r="EF349" s="55">
        <f t="shared" si="272"/>
        <v>6</v>
      </c>
      <c r="EG349" s="55">
        <f t="shared" si="272"/>
        <v>5</v>
      </c>
      <c r="EH349" s="55">
        <f t="shared" si="272"/>
        <v>8</v>
      </c>
      <c r="EI349" s="55">
        <f t="shared" si="272"/>
        <v>5</v>
      </c>
      <c r="EJ349" s="55">
        <f t="shared" si="272"/>
        <v>6</v>
      </c>
      <c r="EK349" s="55">
        <f t="shared" si="272"/>
        <v>2</v>
      </c>
      <c r="EL349" s="55" t="str">
        <f t="shared" si="272"/>
        <v xml:space="preserve"> </v>
      </c>
      <c r="EM349" s="55">
        <f t="shared" si="272"/>
        <v>6</v>
      </c>
      <c r="EN349" s="55">
        <f t="shared" si="272"/>
        <v>11</v>
      </c>
      <c r="EO349" s="55">
        <f t="shared" si="272"/>
        <v>8</v>
      </c>
      <c r="EP349" s="55">
        <f t="shared" si="272"/>
        <v>5</v>
      </c>
      <c r="EQ349" s="55">
        <f t="shared" si="272"/>
        <v>10</v>
      </c>
      <c r="ER349" s="55">
        <f t="shared" si="272"/>
        <v>9</v>
      </c>
      <c r="ES349" s="55">
        <f t="shared" si="272"/>
        <v>6</v>
      </c>
      <c r="ET349" s="55">
        <f t="shared" si="272"/>
        <v>8</v>
      </c>
      <c r="EU349" s="55">
        <f t="shared" si="272"/>
        <v>6</v>
      </c>
      <c r="EV349" s="55">
        <f t="shared" si="272"/>
        <v>6</v>
      </c>
      <c r="EW349" s="55">
        <f t="shared" si="272"/>
        <v>8</v>
      </c>
      <c r="EX349" s="55">
        <f t="shared" si="272"/>
        <v>4</v>
      </c>
      <c r="EY349" s="55">
        <f t="shared" ref="EY349:HJ349" si="273">IF(COUNTA(EY4:EY348)=0," ",COUNTA(EY4:EY197)+4*COUNTA(EY198:EY219)+2*COUNTA(EY220:EY310)+COUNTA(EY311:EY347))</f>
        <v>8</v>
      </c>
      <c r="EZ349" s="55">
        <f t="shared" si="273"/>
        <v>8</v>
      </c>
      <c r="FA349" s="55">
        <f t="shared" si="273"/>
        <v>10</v>
      </c>
      <c r="FB349" s="55">
        <f t="shared" si="273"/>
        <v>12</v>
      </c>
      <c r="FC349" s="55">
        <f t="shared" si="273"/>
        <v>15</v>
      </c>
      <c r="FD349" s="55">
        <f t="shared" si="273"/>
        <v>11</v>
      </c>
      <c r="FE349" s="55">
        <f t="shared" si="273"/>
        <v>15</v>
      </c>
      <c r="FF349" s="55">
        <f t="shared" si="273"/>
        <v>3</v>
      </c>
      <c r="FG349" s="55">
        <f t="shared" si="273"/>
        <v>9</v>
      </c>
      <c r="FH349" s="55">
        <f t="shared" si="273"/>
        <v>8</v>
      </c>
      <c r="FI349" s="55">
        <f t="shared" si="273"/>
        <v>17</v>
      </c>
      <c r="FJ349" s="55">
        <f t="shared" si="273"/>
        <v>8</v>
      </c>
      <c r="FK349" s="55">
        <f t="shared" si="273"/>
        <v>8</v>
      </c>
      <c r="FL349" s="55">
        <f t="shared" si="273"/>
        <v>4</v>
      </c>
      <c r="FM349" s="55">
        <f t="shared" si="273"/>
        <v>5</v>
      </c>
      <c r="FN349" s="55">
        <f t="shared" si="273"/>
        <v>8</v>
      </c>
      <c r="FO349" s="55">
        <f t="shared" si="273"/>
        <v>12</v>
      </c>
      <c r="FP349" s="55">
        <f t="shared" si="273"/>
        <v>21</v>
      </c>
      <c r="FQ349" s="55">
        <f t="shared" si="273"/>
        <v>12</v>
      </c>
      <c r="FR349" s="55">
        <f t="shared" si="273"/>
        <v>11</v>
      </c>
      <c r="FS349" s="55">
        <f t="shared" si="273"/>
        <v>9</v>
      </c>
      <c r="FT349" s="55">
        <f t="shared" si="273"/>
        <v>6</v>
      </c>
      <c r="FU349" s="55">
        <f t="shared" si="273"/>
        <v>13</v>
      </c>
      <c r="FV349" s="55">
        <f t="shared" si="273"/>
        <v>11</v>
      </c>
      <c r="FW349" s="55">
        <f t="shared" si="273"/>
        <v>7</v>
      </c>
      <c r="FX349" s="55">
        <f t="shared" si="273"/>
        <v>5</v>
      </c>
      <c r="FY349" s="55">
        <f t="shared" si="273"/>
        <v>6</v>
      </c>
      <c r="FZ349" s="55">
        <f t="shared" si="273"/>
        <v>10</v>
      </c>
      <c r="GA349" s="55">
        <f t="shared" si="273"/>
        <v>9</v>
      </c>
      <c r="GB349" s="55">
        <f t="shared" si="273"/>
        <v>14</v>
      </c>
      <c r="GC349" s="55">
        <f t="shared" si="273"/>
        <v>13</v>
      </c>
      <c r="GD349" s="55">
        <f t="shared" si="273"/>
        <v>17</v>
      </c>
      <c r="GE349" s="55">
        <f t="shared" si="273"/>
        <v>15</v>
      </c>
      <c r="GF349" s="55">
        <f t="shared" si="273"/>
        <v>14</v>
      </c>
      <c r="GG349" s="55">
        <f t="shared" si="273"/>
        <v>16</v>
      </c>
      <c r="GH349" s="55">
        <f t="shared" si="273"/>
        <v>14</v>
      </c>
      <c r="GI349" s="55">
        <f t="shared" si="273"/>
        <v>19</v>
      </c>
      <c r="GJ349" s="55">
        <f t="shared" si="273"/>
        <v>12</v>
      </c>
      <c r="GK349" s="55">
        <f t="shared" si="273"/>
        <v>17</v>
      </c>
      <c r="GL349" s="55">
        <f t="shared" si="273"/>
        <v>13</v>
      </c>
      <c r="GM349" s="55">
        <f t="shared" si="273"/>
        <v>16</v>
      </c>
      <c r="GN349" s="55">
        <f t="shared" si="273"/>
        <v>15</v>
      </c>
      <c r="GO349" s="55">
        <f t="shared" si="273"/>
        <v>15</v>
      </c>
      <c r="GP349" s="55">
        <f t="shared" si="273"/>
        <v>11</v>
      </c>
      <c r="GQ349" s="55">
        <f t="shared" si="273"/>
        <v>14</v>
      </c>
      <c r="GR349" s="55">
        <f t="shared" si="273"/>
        <v>20</v>
      </c>
      <c r="GS349" s="55">
        <f t="shared" si="273"/>
        <v>13</v>
      </c>
      <c r="GT349" s="55">
        <f t="shared" si="273"/>
        <v>10</v>
      </c>
      <c r="GU349" s="55">
        <f t="shared" si="273"/>
        <v>8</v>
      </c>
      <c r="GV349" s="55">
        <f t="shared" si="273"/>
        <v>12</v>
      </c>
      <c r="GW349" s="55">
        <f t="shared" si="273"/>
        <v>5</v>
      </c>
      <c r="GX349" s="55">
        <f t="shared" si="273"/>
        <v>9</v>
      </c>
      <c r="GY349" s="55">
        <f t="shared" si="273"/>
        <v>10</v>
      </c>
      <c r="GZ349" s="55">
        <f t="shared" si="273"/>
        <v>19</v>
      </c>
      <c r="HA349" s="55">
        <f t="shared" si="273"/>
        <v>16</v>
      </c>
      <c r="HB349" s="55">
        <f t="shared" si="273"/>
        <v>18</v>
      </c>
      <c r="HC349" s="55">
        <f t="shared" si="273"/>
        <v>15</v>
      </c>
      <c r="HD349" s="55">
        <f t="shared" si="273"/>
        <v>15</v>
      </c>
      <c r="HE349" s="55">
        <f t="shared" si="273"/>
        <v>12</v>
      </c>
      <c r="HF349" s="55">
        <f t="shared" si="273"/>
        <v>14</v>
      </c>
      <c r="HG349" s="55">
        <f t="shared" si="273"/>
        <v>9</v>
      </c>
      <c r="HH349" s="55">
        <f t="shared" si="273"/>
        <v>20</v>
      </c>
      <c r="HI349" s="55">
        <f t="shared" si="273"/>
        <v>22</v>
      </c>
      <c r="HJ349" s="55">
        <f t="shared" si="273"/>
        <v>14</v>
      </c>
      <c r="HK349" s="55">
        <f t="shared" ref="HK349:JV349" si="274">IF(COUNTA(HK4:HK348)=0," ",COUNTA(HK4:HK197)+4*COUNTA(HK198:HK219)+2*COUNTA(HK220:HK310)+COUNTA(HK311:HK347))</f>
        <v>16</v>
      </c>
      <c r="HL349" s="55">
        <f t="shared" si="274"/>
        <v>14</v>
      </c>
      <c r="HM349" s="55">
        <f t="shared" si="274"/>
        <v>14</v>
      </c>
      <c r="HN349" s="55">
        <f t="shared" si="274"/>
        <v>18</v>
      </c>
      <c r="HO349" s="55">
        <f t="shared" si="274"/>
        <v>17</v>
      </c>
      <c r="HP349" s="55">
        <f t="shared" si="274"/>
        <v>20</v>
      </c>
      <c r="HQ349" s="55">
        <f t="shared" si="274"/>
        <v>14</v>
      </c>
      <c r="HR349" s="55">
        <f t="shared" si="274"/>
        <v>9</v>
      </c>
      <c r="HS349" s="55">
        <f t="shared" si="274"/>
        <v>24</v>
      </c>
      <c r="HT349" s="55">
        <f t="shared" si="274"/>
        <v>12</v>
      </c>
      <c r="HU349" s="55">
        <f t="shared" si="274"/>
        <v>6</v>
      </c>
      <c r="HV349" s="55">
        <f t="shared" si="274"/>
        <v>11</v>
      </c>
      <c r="HW349" s="55">
        <f t="shared" si="274"/>
        <v>7</v>
      </c>
      <c r="HX349" s="55">
        <f t="shared" si="274"/>
        <v>6</v>
      </c>
      <c r="HY349" s="55">
        <f t="shared" si="274"/>
        <v>7</v>
      </c>
      <c r="HZ349" s="55">
        <f t="shared" si="274"/>
        <v>10</v>
      </c>
      <c r="IA349" s="55">
        <f t="shared" si="274"/>
        <v>11</v>
      </c>
      <c r="IB349" s="55">
        <f t="shared" si="274"/>
        <v>13</v>
      </c>
      <c r="IC349" s="55">
        <f t="shared" si="274"/>
        <v>17</v>
      </c>
      <c r="ID349" s="55">
        <f t="shared" si="274"/>
        <v>14</v>
      </c>
      <c r="IE349" s="55">
        <f t="shared" si="274"/>
        <v>17</v>
      </c>
      <c r="IF349" s="55">
        <f t="shared" si="274"/>
        <v>23</v>
      </c>
      <c r="IG349" s="55">
        <f t="shared" si="274"/>
        <v>15</v>
      </c>
      <c r="IH349" s="55">
        <f t="shared" si="274"/>
        <v>16</v>
      </c>
      <c r="II349" s="55" t="str">
        <f t="shared" si="274"/>
        <v xml:space="preserve"> </v>
      </c>
      <c r="IJ349" s="55">
        <f t="shared" si="274"/>
        <v>5</v>
      </c>
      <c r="IK349" s="55">
        <f t="shared" si="274"/>
        <v>17</v>
      </c>
      <c r="IL349" s="55">
        <f t="shared" si="274"/>
        <v>22</v>
      </c>
      <c r="IM349" s="55">
        <f t="shared" si="274"/>
        <v>19</v>
      </c>
      <c r="IN349" s="55">
        <f t="shared" si="274"/>
        <v>18</v>
      </c>
      <c r="IO349" s="55">
        <f t="shared" si="274"/>
        <v>25</v>
      </c>
      <c r="IP349" s="55">
        <f t="shared" si="274"/>
        <v>27</v>
      </c>
      <c r="IQ349" s="55">
        <f t="shared" si="274"/>
        <v>23</v>
      </c>
      <c r="IR349" s="55">
        <f t="shared" si="274"/>
        <v>20</v>
      </c>
      <c r="IS349" s="55">
        <f t="shared" si="274"/>
        <v>34</v>
      </c>
      <c r="IT349" s="55">
        <f t="shared" si="274"/>
        <v>14</v>
      </c>
      <c r="IU349" s="55">
        <f t="shared" si="274"/>
        <v>18</v>
      </c>
      <c r="IV349" s="55">
        <f t="shared" si="274"/>
        <v>13</v>
      </c>
      <c r="IW349" s="55">
        <f t="shared" si="274"/>
        <v>11</v>
      </c>
      <c r="IX349" s="55">
        <f t="shared" si="274"/>
        <v>11</v>
      </c>
      <c r="IY349" s="55">
        <f t="shared" si="274"/>
        <v>14</v>
      </c>
      <c r="IZ349" s="55">
        <f t="shared" si="274"/>
        <v>18</v>
      </c>
      <c r="JA349" s="55">
        <f t="shared" si="274"/>
        <v>24</v>
      </c>
      <c r="JB349" s="55">
        <f t="shared" si="274"/>
        <v>27</v>
      </c>
      <c r="JC349" s="55">
        <f t="shared" si="274"/>
        <v>29</v>
      </c>
      <c r="JD349" s="55">
        <f t="shared" si="274"/>
        <v>22</v>
      </c>
      <c r="JE349" s="55">
        <f t="shared" si="274"/>
        <v>29</v>
      </c>
      <c r="JF349" s="55">
        <f t="shared" si="274"/>
        <v>24</v>
      </c>
      <c r="JG349" s="55">
        <f t="shared" si="274"/>
        <v>40</v>
      </c>
      <c r="JH349" s="55">
        <f t="shared" si="274"/>
        <v>6</v>
      </c>
      <c r="JI349" s="55">
        <f t="shared" si="274"/>
        <v>15</v>
      </c>
      <c r="JJ349" s="55">
        <f t="shared" si="274"/>
        <v>12</v>
      </c>
      <c r="JK349" s="55">
        <f t="shared" si="274"/>
        <v>15</v>
      </c>
      <c r="JL349" s="55">
        <f t="shared" si="274"/>
        <v>14</v>
      </c>
      <c r="JM349" s="55">
        <f t="shared" si="274"/>
        <v>11</v>
      </c>
      <c r="JN349" s="55">
        <f t="shared" si="274"/>
        <v>22</v>
      </c>
      <c r="JO349" s="55">
        <f t="shared" si="274"/>
        <v>25</v>
      </c>
      <c r="JP349" s="55">
        <f t="shared" si="274"/>
        <v>25</v>
      </c>
      <c r="JQ349" s="55">
        <f t="shared" si="274"/>
        <v>25</v>
      </c>
      <c r="JR349" s="55">
        <f t="shared" si="274"/>
        <v>18</v>
      </c>
      <c r="JS349" s="55">
        <f t="shared" si="274"/>
        <v>25</v>
      </c>
      <c r="JT349" s="55">
        <f t="shared" si="274"/>
        <v>20</v>
      </c>
      <c r="JU349" s="55">
        <f t="shared" si="274"/>
        <v>16</v>
      </c>
      <c r="JV349" s="55">
        <f t="shared" si="274"/>
        <v>11</v>
      </c>
      <c r="JW349" s="55">
        <f t="shared" ref="JW349:MH349" si="275">IF(COUNTA(JW4:JW348)=0," ",COUNTA(JW4:JW197)+4*COUNTA(JW198:JW219)+2*COUNTA(JW220:JW310)+COUNTA(JW311:JW347))</f>
        <v>11</v>
      </c>
      <c r="JX349" s="55">
        <f t="shared" si="275"/>
        <v>11</v>
      </c>
      <c r="JY349" s="55">
        <f t="shared" si="275"/>
        <v>15</v>
      </c>
      <c r="JZ349" s="55">
        <f t="shared" si="275"/>
        <v>26</v>
      </c>
      <c r="KA349" s="55">
        <f t="shared" si="275"/>
        <v>25</v>
      </c>
      <c r="KB349" s="55">
        <f t="shared" si="275"/>
        <v>24</v>
      </c>
      <c r="KC349" s="55">
        <f t="shared" si="275"/>
        <v>21</v>
      </c>
      <c r="KD349" s="55">
        <f t="shared" si="275"/>
        <v>22</v>
      </c>
      <c r="KE349" s="55">
        <f t="shared" si="275"/>
        <v>21</v>
      </c>
      <c r="KF349" s="55">
        <f t="shared" si="275"/>
        <v>18</v>
      </c>
      <c r="KG349" s="55" t="str">
        <f t="shared" si="275"/>
        <v xml:space="preserve"> </v>
      </c>
      <c r="KH349" s="55">
        <f t="shared" si="275"/>
        <v>7</v>
      </c>
      <c r="KI349" s="55">
        <f t="shared" si="275"/>
        <v>10</v>
      </c>
      <c r="KJ349" s="55">
        <f t="shared" si="275"/>
        <v>8</v>
      </c>
      <c r="KK349" s="55">
        <f t="shared" si="275"/>
        <v>7</v>
      </c>
      <c r="KL349" s="55">
        <f t="shared" si="275"/>
        <v>5</v>
      </c>
      <c r="KM349" s="55">
        <f t="shared" si="275"/>
        <v>12</v>
      </c>
      <c r="KN349" s="55">
        <f t="shared" si="275"/>
        <v>13</v>
      </c>
      <c r="KO349" s="55">
        <f t="shared" si="275"/>
        <v>14</v>
      </c>
      <c r="KP349" s="55">
        <f t="shared" si="275"/>
        <v>1</v>
      </c>
      <c r="KQ349" s="55">
        <f t="shared" si="275"/>
        <v>21</v>
      </c>
      <c r="KR349" s="55">
        <f t="shared" si="275"/>
        <v>9</v>
      </c>
      <c r="KS349" s="55">
        <f t="shared" si="275"/>
        <v>15</v>
      </c>
      <c r="KT349" s="55">
        <f t="shared" si="275"/>
        <v>7</v>
      </c>
      <c r="KU349" s="55">
        <f t="shared" si="275"/>
        <v>14</v>
      </c>
      <c r="KV349" s="55">
        <f t="shared" si="275"/>
        <v>11</v>
      </c>
      <c r="KW349" s="55">
        <f t="shared" si="275"/>
        <v>8</v>
      </c>
      <c r="KX349" s="55">
        <f t="shared" si="275"/>
        <v>11</v>
      </c>
      <c r="KY349" s="55">
        <f t="shared" si="275"/>
        <v>13</v>
      </c>
      <c r="KZ349" s="55">
        <f t="shared" si="275"/>
        <v>19</v>
      </c>
      <c r="LA349" s="55">
        <f t="shared" si="275"/>
        <v>20</v>
      </c>
      <c r="LB349" s="55">
        <f t="shared" si="275"/>
        <v>21</v>
      </c>
      <c r="LC349" s="55">
        <f t="shared" si="275"/>
        <v>24</v>
      </c>
      <c r="LD349" s="55">
        <f t="shared" si="275"/>
        <v>28</v>
      </c>
      <c r="LE349" s="55">
        <f t="shared" si="275"/>
        <v>22</v>
      </c>
      <c r="LF349" s="55">
        <f t="shared" si="275"/>
        <v>13</v>
      </c>
      <c r="LG349" s="55" t="str">
        <f t="shared" si="275"/>
        <v xml:space="preserve"> </v>
      </c>
      <c r="LH349" s="55" t="str">
        <f t="shared" si="275"/>
        <v xml:space="preserve"> </v>
      </c>
      <c r="LI349" s="55">
        <f t="shared" si="275"/>
        <v>8</v>
      </c>
      <c r="LJ349" s="55">
        <f t="shared" si="275"/>
        <v>6</v>
      </c>
      <c r="LK349" s="55">
        <f t="shared" si="275"/>
        <v>9</v>
      </c>
      <c r="LL349" s="55">
        <f t="shared" si="275"/>
        <v>7</v>
      </c>
      <c r="LM349" s="55">
        <f t="shared" si="275"/>
        <v>4</v>
      </c>
      <c r="LN349" s="55">
        <f t="shared" si="275"/>
        <v>11</v>
      </c>
      <c r="LO349" s="55">
        <f t="shared" si="275"/>
        <v>9</v>
      </c>
      <c r="LP349" s="55">
        <f t="shared" si="275"/>
        <v>9</v>
      </c>
      <c r="LQ349" s="55">
        <f t="shared" si="275"/>
        <v>21</v>
      </c>
      <c r="LR349" s="55">
        <f t="shared" si="275"/>
        <v>19</v>
      </c>
      <c r="LS349" s="55">
        <f t="shared" si="275"/>
        <v>12</v>
      </c>
      <c r="LT349" s="55">
        <f t="shared" si="275"/>
        <v>23</v>
      </c>
      <c r="LU349" s="55">
        <f t="shared" si="275"/>
        <v>23</v>
      </c>
      <c r="LV349" s="55">
        <f t="shared" si="275"/>
        <v>27</v>
      </c>
      <c r="LW349" s="55">
        <f t="shared" si="275"/>
        <v>20</v>
      </c>
      <c r="LX349" s="55">
        <f t="shared" si="275"/>
        <v>14</v>
      </c>
      <c r="LY349" s="55">
        <f t="shared" si="275"/>
        <v>10</v>
      </c>
      <c r="LZ349" s="55">
        <f t="shared" si="275"/>
        <v>9</v>
      </c>
      <c r="MA349" s="55">
        <f t="shared" si="275"/>
        <v>9</v>
      </c>
      <c r="MB349" s="55">
        <f t="shared" si="275"/>
        <v>4</v>
      </c>
      <c r="MC349" s="55">
        <f t="shared" si="275"/>
        <v>16</v>
      </c>
      <c r="MD349" s="55">
        <f t="shared" si="275"/>
        <v>17</v>
      </c>
      <c r="ME349" s="55">
        <f t="shared" si="275"/>
        <v>16</v>
      </c>
      <c r="MF349" s="55">
        <f t="shared" si="275"/>
        <v>19</v>
      </c>
      <c r="MG349" s="55">
        <f t="shared" si="275"/>
        <v>17</v>
      </c>
      <c r="MH349" s="55">
        <f t="shared" si="275"/>
        <v>18</v>
      </c>
      <c r="MI349" s="55">
        <f t="shared" ref="MI349:OT349" si="276">IF(COUNTA(MI4:MI348)=0," ",COUNTA(MI4:MI197)+4*COUNTA(MI198:MI219)+2*COUNTA(MI220:MI310)+COUNTA(MI311:MI347))</f>
        <v>17</v>
      </c>
      <c r="MJ349" s="55">
        <f t="shared" si="276"/>
        <v>1</v>
      </c>
      <c r="MK349" s="55">
        <f t="shared" si="276"/>
        <v>9</v>
      </c>
      <c r="ML349" s="55">
        <f t="shared" si="276"/>
        <v>6</v>
      </c>
      <c r="MM349" s="55">
        <f t="shared" si="276"/>
        <v>4</v>
      </c>
      <c r="MN349" s="55">
        <f t="shared" si="276"/>
        <v>4</v>
      </c>
      <c r="MO349" s="55">
        <f t="shared" si="276"/>
        <v>8</v>
      </c>
      <c r="MP349" s="55">
        <f t="shared" si="276"/>
        <v>15</v>
      </c>
      <c r="MQ349" s="55">
        <f t="shared" si="276"/>
        <v>10</v>
      </c>
      <c r="MR349" s="55">
        <f t="shared" si="276"/>
        <v>9</v>
      </c>
      <c r="MS349" s="55">
        <f t="shared" si="276"/>
        <v>8</v>
      </c>
      <c r="MT349" s="55">
        <f t="shared" si="276"/>
        <v>9</v>
      </c>
      <c r="MU349" s="55">
        <f t="shared" si="276"/>
        <v>15</v>
      </c>
      <c r="MV349" s="55">
        <f t="shared" si="276"/>
        <v>17</v>
      </c>
      <c r="MW349" s="55">
        <f t="shared" si="276"/>
        <v>13</v>
      </c>
      <c r="MX349" s="55">
        <f t="shared" si="276"/>
        <v>17</v>
      </c>
      <c r="MY349" s="55">
        <f t="shared" si="276"/>
        <v>13</v>
      </c>
      <c r="MZ349" s="55">
        <f t="shared" si="276"/>
        <v>7</v>
      </c>
      <c r="NA349" s="55">
        <f t="shared" si="276"/>
        <v>10</v>
      </c>
      <c r="NB349" s="55">
        <f t="shared" si="276"/>
        <v>13</v>
      </c>
      <c r="NC349" s="55">
        <f t="shared" si="276"/>
        <v>12</v>
      </c>
      <c r="ND349" s="55">
        <f t="shared" si="276"/>
        <v>12</v>
      </c>
      <c r="NE349" s="55">
        <f t="shared" si="276"/>
        <v>16</v>
      </c>
      <c r="NF349" s="55">
        <f t="shared" si="276"/>
        <v>19</v>
      </c>
      <c r="NG349" s="55">
        <f t="shared" si="276"/>
        <v>23</v>
      </c>
      <c r="NH349" s="55">
        <f t="shared" si="276"/>
        <v>21</v>
      </c>
      <c r="NI349" s="55">
        <f t="shared" si="276"/>
        <v>12</v>
      </c>
      <c r="NJ349" s="55">
        <f t="shared" si="276"/>
        <v>17</v>
      </c>
      <c r="NK349" s="55">
        <f t="shared" si="276"/>
        <v>19</v>
      </c>
      <c r="NL349" s="55">
        <f t="shared" si="276"/>
        <v>20</v>
      </c>
      <c r="NM349" s="55">
        <f t="shared" si="276"/>
        <v>8</v>
      </c>
      <c r="NN349" s="55">
        <f t="shared" si="276"/>
        <v>8</v>
      </c>
      <c r="NO349" s="55">
        <f t="shared" si="276"/>
        <v>7</v>
      </c>
      <c r="NP349" s="55">
        <f t="shared" si="276"/>
        <v>3</v>
      </c>
      <c r="NQ349" s="55">
        <f t="shared" si="276"/>
        <v>10</v>
      </c>
      <c r="NR349" s="55">
        <f t="shared" si="276"/>
        <v>13</v>
      </c>
      <c r="NS349" s="55">
        <f t="shared" si="276"/>
        <v>11</v>
      </c>
      <c r="NT349" s="55">
        <f t="shared" si="276"/>
        <v>10</v>
      </c>
      <c r="NU349" s="55">
        <f t="shared" si="276"/>
        <v>4</v>
      </c>
      <c r="NV349" s="55">
        <f t="shared" si="276"/>
        <v>16</v>
      </c>
      <c r="NW349" s="55">
        <f t="shared" si="276"/>
        <v>13</v>
      </c>
      <c r="NX349" s="55">
        <f t="shared" si="276"/>
        <v>12</v>
      </c>
      <c r="NY349" s="55">
        <f t="shared" si="276"/>
        <v>15</v>
      </c>
      <c r="NZ349" s="55">
        <f t="shared" si="276"/>
        <v>11</v>
      </c>
      <c r="OA349" s="55">
        <f t="shared" si="276"/>
        <v>12</v>
      </c>
      <c r="OB349" s="55">
        <f t="shared" si="276"/>
        <v>26</v>
      </c>
      <c r="OC349" s="55">
        <f t="shared" si="276"/>
        <v>19</v>
      </c>
      <c r="OD349" s="55">
        <f t="shared" si="276"/>
        <v>10</v>
      </c>
      <c r="OE349" s="55">
        <f t="shared" si="276"/>
        <v>11</v>
      </c>
      <c r="OF349" s="55">
        <f t="shared" si="276"/>
        <v>10</v>
      </c>
      <c r="OG349" s="55">
        <f t="shared" si="276"/>
        <v>9</v>
      </c>
      <c r="OH349" s="55">
        <f t="shared" si="276"/>
        <v>17</v>
      </c>
      <c r="OI349" s="55">
        <f t="shared" si="276"/>
        <v>16</v>
      </c>
      <c r="OJ349" s="55">
        <f t="shared" si="276"/>
        <v>23</v>
      </c>
      <c r="OK349" s="55">
        <f t="shared" si="276"/>
        <v>19</v>
      </c>
      <c r="OL349" s="55">
        <f t="shared" si="276"/>
        <v>15</v>
      </c>
      <c r="OM349" s="55">
        <f t="shared" si="276"/>
        <v>21</v>
      </c>
      <c r="ON349" s="55">
        <f t="shared" si="276"/>
        <v>22</v>
      </c>
      <c r="OO349" s="55">
        <f t="shared" si="276"/>
        <v>12</v>
      </c>
      <c r="OP349" s="55">
        <f t="shared" si="276"/>
        <v>24</v>
      </c>
      <c r="OQ349" s="55">
        <f t="shared" si="276"/>
        <v>7</v>
      </c>
      <c r="OR349" s="55">
        <f t="shared" si="276"/>
        <v>5</v>
      </c>
      <c r="OS349" s="55">
        <f t="shared" si="276"/>
        <v>6</v>
      </c>
      <c r="OT349" s="55">
        <f t="shared" si="276"/>
        <v>4</v>
      </c>
      <c r="OU349" s="55">
        <f t="shared" ref="OU349:QY349" si="277">IF(COUNTA(OU4:OU348)=0," ",COUNTA(OU4:OU197)+4*COUNTA(OU198:OU219)+2*COUNTA(OU220:OU310)+COUNTA(OU311:OU347))</f>
        <v>10</v>
      </c>
      <c r="OV349" s="55">
        <f t="shared" si="277"/>
        <v>10</v>
      </c>
      <c r="OW349" s="55">
        <f t="shared" si="277"/>
        <v>12</v>
      </c>
      <c r="OX349" s="55">
        <f t="shared" si="277"/>
        <v>11</v>
      </c>
      <c r="OY349" s="55" t="str">
        <f t="shared" si="277"/>
        <v xml:space="preserve"> </v>
      </c>
      <c r="OZ349" s="55">
        <f t="shared" si="277"/>
        <v>8</v>
      </c>
      <c r="PA349" s="55">
        <f t="shared" si="277"/>
        <v>17</v>
      </c>
      <c r="PB349" s="55">
        <f t="shared" si="277"/>
        <v>10</v>
      </c>
      <c r="PC349" s="55">
        <f t="shared" si="277"/>
        <v>18</v>
      </c>
      <c r="PD349" s="55">
        <f t="shared" si="277"/>
        <v>24</v>
      </c>
      <c r="PE349" s="55">
        <f t="shared" si="277"/>
        <v>14</v>
      </c>
      <c r="PF349" s="55">
        <f t="shared" si="277"/>
        <v>10</v>
      </c>
      <c r="PG349" s="55">
        <f t="shared" si="277"/>
        <v>9</v>
      </c>
      <c r="PH349" s="55">
        <f t="shared" si="277"/>
        <v>13</v>
      </c>
      <c r="PI349" s="55">
        <f t="shared" si="277"/>
        <v>11</v>
      </c>
      <c r="PJ349" s="55">
        <f t="shared" si="277"/>
        <v>14</v>
      </c>
      <c r="PK349" s="55">
        <f t="shared" si="277"/>
        <v>10</v>
      </c>
      <c r="PL349" s="55">
        <f t="shared" si="277"/>
        <v>20</v>
      </c>
      <c r="PM349" s="55">
        <f t="shared" si="277"/>
        <v>19</v>
      </c>
      <c r="PN349" s="55">
        <f t="shared" si="277"/>
        <v>18</v>
      </c>
      <c r="PO349" s="55">
        <f t="shared" si="277"/>
        <v>15</v>
      </c>
      <c r="PP349" s="55">
        <f t="shared" si="277"/>
        <v>20</v>
      </c>
      <c r="PQ349" s="55">
        <f t="shared" si="277"/>
        <v>20</v>
      </c>
      <c r="PR349" s="55">
        <f t="shared" si="277"/>
        <v>21</v>
      </c>
      <c r="PS349" s="55">
        <f t="shared" si="277"/>
        <v>9</v>
      </c>
      <c r="PT349" s="55">
        <f t="shared" si="277"/>
        <v>4</v>
      </c>
      <c r="PU349" s="55" t="str">
        <f t="shared" si="277"/>
        <v xml:space="preserve"> </v>
      </c>
      <c r="PV349" s="55">
        <f t="shared" si="277"/>
        <v>9</v>
      </c>
      <c r="PW349" s="55">
        <f t="shared" si="277"/>
        <v>11</v>
      </c>
      <c r="PX349" s="55">
        <f t="shared" si="277"/>
        <v>12</v>
      </c>
      <c r="PY349" s="55">
        <f t="shared" si="277"/>
        <v>10</v>
      </c>
      <c r="PZ349" s="55">
        <f t="shared" si="277"/>
        <v>16</v>
      </c>
      <c r="QA349" s="55">
        <f t="shared" si="277"/>
        <v>10</v>
      </c>
      <c r="QB349" s="55">
        <f t="shared" si="277"/>
        <v>19</v>
      </c>
      <c r="QC349" s="55">
        <f t="shared" si="277"/>
        <v>18</v>
      </c>
      <c r="QD349" s="55">
        <f t="shared" si="277"/>
        <v>9</v>
      </c>
      <c r="QE349" s="55">
        <f t="shared" si="277"/>
        <v>17</v>
      </c>
      <c r="QF349" s="55">
        <f t="shared" si="277"/>
        <v>25</v>
      </c>
      <c r="QG349" s="55">
        <f t="shared" si="277"/>
        <v>12</v>
      </c>
      <c r="QH349" s="55">
        <f t="shared" si="277"/>
        <v>13</v>
      </c>
      <c r="QI349" s="55">
        <f t="shared" si="277"/>
        <v>6</v>
      </c>
      <c r="QJ349" s="55">
        <f t="shared" si="277"/>
        <v>6</v>
      </c>
      <c r="QK349" s="55">
        <f t="shared" si="277"/>
        <v>10</v>
      </c>
      <c r="QL349" s="55">
        <f t="shared" si="277"/>
        <v>8</v>
      </c>
      <c r="QM349" s="55">
        <f t="shared" si="277"/>
        <v>20</v>
      </c>
      <c r="QN349" s="55">
        <f t="shared" si="277"/>
        <v>19</v>
      </c>
      <c r="QO349" s="55">
        <f t="shared" si="277"/>
        <v>11</v>
      </c>
      <c r="QP349" s="55">
        <f t="shared" si="277"/>
        <v>16</v>
      </c>
      <c r="QQ349" s="55">
        <f t="shared" si="277"/>
        <v>16</v>
      </c>
      <c r="QR349" s="55">
        <f t="shared" si="277"/>
        <v>12</v>
      </c>
      <c r="QS349" s="55" t="str">
        <f t="shared" si="277"/>
        <v xml:space="preserve"> </v>
      </c>
      <c r="QT349" s="55" t="str">
        <f t="shared" si="277"/>
        <v xml:space="preserve"> </v>
      </c>
      <c r="QU349" s="55" t="str">
        <f t="shared" si="277"/>
        <v xml:space="preserve"> </v>
      </c>
      <c r="QV349" s="55" t="str">
        <f t="shared" si="277"/>
        <v xml:space="preserve"> </v>
      </c>
      <c r="QW349" s="55" t="str">
        <f t="shared" si="277"/>
        <v xml:space="preserve"> </v>
      </c>
      <c r="QX349" s="55" t="str">
        <f t="shared" si="277"/>
        <v xml:space="preserve"> </v>
      </c>
      <c r="QY349" s="55" t="str">
        <f t="shared" si="277"/>
        <v xml:space="preserve"> </v>
      </c>
    </row>
    <row r="350" spans="1:467" ht="63.75" x14ac:dyDescent="0.2">
      <c r="A350" s="35"/>
      <c r="B350" s="35"/>
      <c r="C350" s="35"/>
      <c r="D350" s="35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76" t="s">
        <v>121</v>
      </c>
      <c r="FL350" s="34"/>
      <c r="FM350" s="76" t="s">
        <v>121</v>
      </c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 t="s">
        <v>158</v>
      </c>
      <c r="GC350" s="34"/>
      <c r="GD350" s="34"/>
      <c r="GE350" s="34" t="s">
        <v>150</v>
      </c>
      <c r="GF350" s="34"/>
      <c r="GG350" s="34" t="s">
        <v>150</v>
      </c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5"/>
      <c r="IG350" s="35"/>
      <c r="IH350" s="35"/>
      <c r="II350" s="35"/>
      <c r="IJ350" s="35"/>
      <c r="IK350" s="35"/>
      <c r="IL350" s="35"/>
      <c r="IM350" s="35"/>
      <c r="IN350" s="35"/>
      <c r="IO350" s="35"/>
      <c r="IP350" s="35"/>
      <c r="IQ350" s="35"/>
      <c r="IR350" s="35"/>
      <c r="IS350" s="35"/>
      <c r="IT350" s="35"/>
      <c r="IU350" s="35"/>
      <c r="IV350" s="35"/>
      <c r="IW350" s="35"/>
      <c r="IX350" s="35"/>
      <c r="IY350" s="35"/>
      <c r="IZ350" s="35"/>
      <c r="JA350" s="35"/>
      <c r="JB350" s="35"/>
      <c r="JC350" s="35"/>
      <c r="JD350" s="196" t="s">
        <v>268</v>
      </c>
      <c r="JE350" s="35"/>
      <c r="JF350" s="35"/>
      <c r="JG350" s="35"/>
      <c r="JH350" s="35"/>
      <c r="JI350" s="35"/>
      <c r="JJ350" s="35"/>
      <c r="JK350" s="35"/>
      <c r="JL350" s="35"/>
      <c r="JM350" s="35"/>
      <c r="JN350" s="35"/>
      <c r="JO350" s="35"/>
      <c r="JP350" s="35"/>
      <c r="JQ350" s="35"/>
      <c r="JR350" s="35"/>
      <c r="JS350" s="35"/>
      <c r="JT350" s="35"/>
      <c r="JU350" s="35"/>
      <c r="JV350" s="35"/>
      <c r="JW350" s="35"/>
      <c r="JX350" s="35"/>
      <c r="JY350" s="35" t="s">
        <v>290</v>
      </c>
      <c r="JZ350" s="35"/>
      <c r="KA350" s="35"/>
      <c r="KB350" s="35"/>
      <c r="KC350" s="35"/>
      <c r="KD350" s="35"/>
      <c r="KE350" s="35"/>
      <c r="KF350" s="35"/>
      <c r="KG350" s="35"/>
      <c r="KH350" s="35"/>
      <c r="KI350" s="35"/>
      <c r="KJ350" s="35"/>
      <c r="KK350" s="35"/>
      <c r="KL350" s="35"/>
      <c r="KM350" s="35"/>
      <c r="KN350" s="35"/>
      <c r="KO350" s="35"/>
      <c r="KP350" s="35"/>
      <c r="KQ350" s="35"/>
      <c r="KR350" s="35"/>
      <c r="KS350" s="35"/>
      <c r="KT350" s="35"/>
      <c r="KU350" s="35"/>
      <c r="KV350" s="35"/>
      <c r="KW350" s="35"/>
      <c r="KX350" s="35"/>
      <c r="KY350" s="35"/>
      <c r="KZ350" s="35"/>
      <c r="LA350" s="35"/>
      <c r="LB350" s="35"/>
      <c r="LC350" s="35"/>
      <c r="LD350" s="35"/>
      <c r="LE350" s="35"/>
      <c r="LF350" s="35"/>
      <c r="LG350" s="35"/>
      <c r="LH350" s="35"/>
      <c r="LI350" s="35"/>
      <c r="LJ350" s="35"/>
      <c r="LK350" s="35"/>
      <c r="LL350" s="35"/>
      <c r="LM350" s="35"/>
      <c r="LN350" s="35"/>
      <c r="LO350" s="35"/>
      <c r="LP350" s="35"/>
      <c r="LQ350" s="35"/>
      <c r="LR350" s="35"/>
      <c r="LS350" s="35"/>
      <c r="LT350" s="35"/>
      <c r="LU350" s="35"/>
      <c r="LV350" s="35"/>
      <c r="LW350" s="35"/>
      <c r="LX350" s="35"/>
      <c r="LY350" s="35"/>
      <c r="LZ350" s="35"/>
      <c r="MA350" s="35"/>
      <c r="MB350" s="35"/>
      <c r="MC350" s="35"/>
      <c r="MD350" s="35"/>
      <c r="ME350" s="35"/>
      <c r="MF350" s="35"/>
      <c r="MG350" s="35"/>
      <c r="MH350" s="35"/>
      <c r="MI350" s="35"/>
      <c r="MJ350" s="35"/>
      <c r="MK350" s="35"/>
      <c r="ML350" s="35"/>
      <c r="MM350" s="35"/>
      <c r="MN350" s="35"/>
      <c r="MO350" s="35"/>
      <c r="MP350" s="35"/>
      <c r="MQ350" s="35"/>
      <c r="MR350" s="35"/>
      <c r="MS350" s="35"/>
      <c r="MT350" s="35"/>
      <c r="MU350" s="35"/>
      <c r="MV350" s="35"/>
      <c r="MW350" s="35"/>
      <c r="MX350" s="35"/>
      <c r="MY350" s="35"/>
      <c r="MZ350" s="35"/>
      <c r="NA350" s="35"/>
      <c r="NB350" s="35"/>
      <c r="NC350" s="35"/>
      <c r="ND350" s="35"/>
      <c r="NE350" s="35"/>
      <c r="NF350" s="35"/>
      <c r="NG350" s="35"/>
      <c r="NH350" s="35"/>
      <c r="NI350" s="35"/>
      <c r="NJ350" s="35"/>
      <c r="NK350" s="35"/>
      <c r="NL350" s="35"/>
      <c r="NM350" s="35"/>
      <c r="NN350" s="35"/>
      <c r="NO350" s="35"/>
      <c r="NP350" s="35"/>
      <c r="NQ350" s="35"/>
      <c r="NR350" s="35"/>
      <c r="NS350" s="35"/>
      <c r="NT350" s="35"/>
      <c r="NU350" s="35"/>
      <c r="NV350" s="35"/>
      <c r="NW350" s="35"/>
      <c r="NX350" s="35"/>
      <c r="NY350" s="35"/>
      <c r="NZ350" s="35"/>
      <c r="OA350" s="35"/>
      <c r="OB350" s="35"/>
      <c r="OC350" s="35"/>
      <c r="OD350" s="35"/>
      <c r="OE350" s="35"/>
      <c r="OF350" s="35"/>
      <c r="OG350" s="35"/>
      <c r="OH350" s="35"/>
      <c r="OI350" s="35"/>
      <c r="OJ350" s="35"/>
      <c r="OK350" s="35"/>
      <c r="OL350" s="35"/>
      <c r="OM350" s="35"/>
      <c r="ON350" s="35"/>
      <c r="OO350" s="35"/>
      <c r="OP350" s="35"/>
      <c r="OQ350" s="35"/>
      <c r="OR350" s="35"/>
      <c r="OS350" s="35"/>
      <c r="OT350" s="35"/>
      <c r="OU350" s="35"/>
      <c r="OV350" s="35"/>
      <c r="OW350" s="35"/>
      <c r="OX350" s="35"/>
      <c r="OY350" s="35"/>
      <c r="OZ350" s="35"/>
      <c r="PA350" s="35"/>
      <c r="PB350" s="35"/>
      <c r="PC350" s="35"/>
      <c r="PD350" s="35"/>
      <c r="PE350" s="35"/>
      <c r="PF350" s="35"/>
      <c r="PG350" s="35"/>
      <c r="PH350" s="35"/>
      <c r="PI350" s="35"/>
      <c r="PJ350" s="35"/>
      <c r="PK350" s="35"/>
      <c r="PL350" s="35"/>
      <c r="PM350" s="35"/>
      <c r="PN350" s="35"/>
      <c r="PO350" s="35"/>
      <c r="PP350" s="35"/>
      <c r="PQ350" s="35"/>
      <c r="PR350" s="35"/>
      <c r="PS350" s="35"/>
      <c r="PT350" s="35"/>
      <c r="PU350" s="35"/>
      <c r="PV350" s="35"/>
      <c r="PW350" s="35"/>
      <c r="PX350" s="35"/>
      <c r="PY350" s="35"/>
      <c r="PZ350" s="35"/>
      <c r="QA350" s="35"/>
      <c r="QB350" s="35"/>
      <c r="QC350" s="35"/>
      <c r="QD350" s="35"/>
      <c r="QE350" s="35"/>
      <c r="QF350" s="35"/>
      <c r="QG350" s="35"/>
      <c r="QH350" s="35"/>
      <c r="QI350" s="35"/>
      <c r="QJ350" s="35"/>
      <c r="QK350" s="35"/>
      <c r="QL350" s="35"/>
      <c r="QM350" s="35"/>
      <c r="QN350" s="35"/>
      <c r="QO350" s="35"/>
      <c r="QP350" s="35"/>
      <c r="QQ350" s="35"/>
      <c r="QR350" s="35"/>
      <c r="QS350" s="35"/>
      <c r="QT350" s="35"/>
      <c r="QU350" s="35"/>
      <c r="QV350" s="35"/>
      <c r="QW350" s="35"/>
      <c r="QX350" s="35"/>
      <c r="QY350" s="35"/>
    </row>
  </sheetData>
  <sortState ref="A137:QY155">
    <sortCondition ref="X137:X155"/>
  </sortState>
  <conditionalFormatting sqref="A4">
    <cfRule type="iconSet" priority="898">
      <iconSet iconSet="3Symbols">
        <cfvo type="percent" val="0"/>
        <cfvo type="percent" val="33"/>
        <cfvo type="percent" val="67"/>
      </iconSet>
    </cfRule>
  </conditionalFormatting>
  <conditionalFormatting sqref="AA222:QY222">
    <cfRule type="cellIs" dxfId="398" priority="12923" stopIfTrue="1" operator="equal">
      <formula>IF(AA222:AA485&gt;0,SMALL(AA$4:AA$348,1),4)</formula>
    </cfRule>
    <cfRule type="cellIs" dxfId="397" priority="12924" stopIfTrue="1" operator="equal">
      <formula>IF(AA222:AA485&gt;0,SMALL(AA$4:AA$348,2),4)</formula>
    </cfRule>
    <cfRule type="cellIs" dxfId="396" priority="12925" stopIfTrue="1" operator="equal">
      <formula>IF(AA222:AA485&gt;0,SMALL(AA$4:AA$348,3),4)</formula>
    </cfRule>
  </conditionalFormatting>
  <conditionalFormatting sqref="AA95:QY95">
    <cfRule type="cellIs" dxfId="395" priority="12929" stopIfTrue="1" operator="equal">
      <formula>IF(AA95:AA433&gt;0,SMALL(AA$4:AA$348,1),4)</formula>
    </cfRule>
    <cfRule type="cellIs" dxfId="394" priority="12930" stopIfTrue="1" operator="equal">
      <formula>IF(AA95:AA433&gt;0,SMALL(AA$4:AA$348,2),4)</formula>
    </cfRule>
    <cfRule type="cellIs" dxfId="393" priority="12931" stopIfTrue="1" operator="equal">
      <formula>IF(AA95:AA433&gt;0,SMALL(AA$4:AA$348,3),4)</formula>
    </cfRule>
  </conditionalFormatting>
  <conditionalFormatting sqref="AA233:QY233">
    <cfRule type="cellIs" dxfId="392" priority="12935" stopIfTrue="1" operator="equal">
      <formula>IF(AA233:AA490&gt;0,SMALL(AA$4:AA$348,1),4)</formula>
    </cfRule>
    <cfRule type="cellIs" dxfId="391" priority="12936" stopIfTrue="1" operator="equal">
      <formula>IF(AA233:AA490&gt;0,SMALL(AA$4:AA$348,2),4)</formula>
    </cfRule>
    <cfRule type="cellIs" dxfId="390" priority="12937" stopIfTrue="1" operator="equal">
      <formula>IF(AA233:AA490&gt;0,SMALL(AA$4:AA$348,3),4)</formula>
    </cfRule>
  </conditionalFormatting>
  <conditionalFormatting sqref="AA223:QY223">
    <cfRule type="cellIs" dxfId="389" priority="12941" stopIfTrue="1" operator="equal">
      <formula>IF(AA223:AA485&gt;0,SMALL(AA$4:AA$348,1),4)</formula>
    </cfRule>
    <cfRule type="cellIs" dxfId="388" priority="12942" stopIfTrue="1" operator="equal">
      <formula>IF(AA223:AA485&gt;0,SMALL(AA$4:AA$348,2),4)</formula>
    </cfRule>
    <cfRule type="cellIs" dxfId="387" priority="12943" stopIfTrue="1" operator="equal">
      <formula>IF(AA223:AA485&gt;0,SMALL(AA$4:AA$348,3),4)</formula>
    </cfRule>
  </conditionalFormatting>
  <conditionalFormatting sqref="AA184:QY184">
    <cfRule type="cellIs" dxfId="386" priority="12947" stopIfTrue="1" operator="equal">
      <formula>IF(AA184:AA469&gt;0,SMALL(AA$4:AA$348,1),4)</formula>
    </cfRule>
    <cfRule type="cellIs" dxfId="385" priority="12948" stopIfTrue="1" operator="equal">
      <formula>IF(AA184:AA469&gt;0,SMALL(AA$4:AA$348,2),4)</formula>
    </cfRule>
    <cfRule type="cellIs" dxfId="384" priority="12949" stopIfTrue="1" operator="equal">
      <formula>IF(AA184:AA469&gt;0,SMALL(AA$4:AA$348,3),4)</formula>
    </cfRule>
  </conditionalFormatting>
  <conditionalFormatting sqref="AA301:QY301">
    <cfRule type="cellIs" dxfId="383" priority="12953" stopIfTrue="1" operator="equal">
      <formula>IF(AA301:AA513&gt;0,SMALL(AA$4:AA$348,1),4)</formula>
    </cfRule>
    <cfRule type="cellIs" dxfId="382" priority="12954" stopIfTrue="1" operator="equal">
      <formula>IF(AA301:AA513&gt;0,SMALL(AA$4:AA$348,2),4)</formula>
    </cfRule>
    <cfRule type="cellIs" dxfId="381" priority="12955" stopIfTrue="1" operator="equal">
      <formula>IF(AA301:AA513&gt;0,SMALL(AA$4:AA$348,3),4)</formula>
    </cfRule>
  </conditionalFormatting>
  <conditionalFormatting sqref="AA203:QY203">
    <cfRule type="cellIs" dxfId="380" priority="12959" stopIfTrue="1" operator="equal">
      <formula>IF(AA203:AA480&gt;0,SMALL(AA$4:AA$348,1),4)</formula>
    </cfRule>
    <cfRule type="cellIs" dxfId="379" priority="12960" stopIfTrue="1" operator="equal">
      <formula>IF(AA203:AA480&gt;0,SMALL(AA$4:AA$348,2),4)</formula>
    </cfRule>
    <cfRule type="cellIs" dxfId="378" priority="12961" stopIfTrue="1" operator="equal">
      <formula>IF(AA203:AA480&gt;0,SMALL(AA$4:AA$348,3),4)</formula>
    </cfRule>
  </conditionalFormatting>
  <conditionalFormatting sqref="AA325:QY325">
    <cfRule type="cellIs" dxfId="377" priority="12965" stopIfTrue="1" operator="equal">
      <formula>IF(AA325:AA527&gt;0,SMALL(AA$4:AA$348,1),4)</formula>
    </cfRule>
    <cfRule type="cellIs" dxfId="376" priority="12966" stopIfTrue="1" operator="equal">
      <formula>IF(AA325:AA527&gt;0,SMALL(AA$4:AA$348,2),4)</formula>
    </cfRule>
    <cfRule type="cellIs" dxfId="375" priority="12967" stopIfTrue="1" operator="equal">
      <formula>IF(AA325:AA527&gt;0,SMALL(AA$4:AA$348,3),4)</formula>
    </cfRule>
  </conditionalFormatting>
  <conditionalFormatting sqref="AA197:QY197">
    <cfRule type="cellIs" dxfId="374" priority="12971" stopIfTrue="1" operator="equal">
      <formula>IF(AA197:AA477&gt;0,SMALL(AA$4:AA$348,1),4)</formula>
    </cfRule>
    <cfRule type="cellIs" dxfId="373" priority="12972" stopIfTrue="1" operator="equal">
      <formula>IF(AA197:AA477&gt;0,SMALL(AA$4:AA$348,2),4)</formula>
    </cfRule>
    <cfRule type="cellIs" dxfId="372" priority="12973" stopIfTrue="1" operator="equal">
      <formula>IF(AA197:AA477&gt;0,SMALL(AA$4:AA$348,3),4)</formula>
    </cfRule>
  </conditionalFormatting>
  <conditionalFormatting sqref="AA198:QY198">
    <cfRule type="cellIs" dxfId="371" priority="12977" stopIfTrue="1" operator="equal">
      <formula>IF(AA198:AA477&gt;0,SMALL(AA$4:AA$348,1),4)</formula>
    </cfRule>
    <cfRule type="cellIs" dxfId="370" priority="12978" stopIfTrue="1" operator="equal">
      <formula>IF(AA198:AA477&gt;0,SMALL(AA$4:AA$348,2),4)</formula>
    </cfRule>
    <cfRule type="cellIs" dxfId="369" priority="12979" stopIfTrue="1" operator="equal">
      <formula>IF(AA198:AA477&gt;0,SMALL(AA$4:AA$348,3),4)</formula>
    </cfRule>
  </conditionalFormatting>
  <conditionalFormatting sqref="AA335:QY335">
    <cfRule type="cellIs" dxfId="368" priority="12983" stopIfTrue="1" operator="equal">
      <formula>IF(AA335:AA531&gt;0,SMALL(AA$4:AA$348,1),4)</formula>
    </cfRule>
    <cfRule type="cellIs" dxfId="367" priority="12984" stopIfTrue="1" operator="equal">
      <formula>IF(AA335:AA531&gt;0,SMALL(AA$4:AA$348,2),4)</formula>
    </cfRule>
    <cfRule type="cellIs" dxfId="366" priority="12985" stopIfTrue="1" operator="equal">
      <formula>IF(AA335:AA531&gt;0,SMALL(AA$4:AA$348,3),4)</formula>
    </cfRule>
  </conditionalFormatting>
  <conditionalFormatting sqref="AA115:QY115">
    <cfRule type="cellIs" dxfId="365" priority="12989" stopIfTrue="1" operator="equal">
      <formula>IF(AA115:AA436&gt;0,SMALL(AA$4:AA$348,1),4)</formula>
    </cfRule>
    <cfRule type="cellIs" dxfId="364" priority="12990" stopIfTrue="1" operator="equal">
      <formula>IF(AA115:AA436&gt;0,SMALL(AA$4:AA$348,2),4)</formula>
    </cfRule>
    <cfRule type="cellIs" dxfId="363" priority="12991" stopIfTrue="1" operator="equal">
      <formula>IF(AA115:AA436&gt;0,SMALL(AA$4:AA$348,3),4)</formula>
    </cfRule>
  </conditionalFormatting>
  <conditionalFormatting sqref="AA116:QY116">
    <cfRule type="cellIs" dxfId="362" priority="12995" stopIfTrue="1" operator="equal">
      <formula>IF(AA116:AA436&gt;0,SMALL(AA$4:AA$348,1),4)</formula>
    </cfRule>
    <cfRule type="cellIs" dxfId="361" priority="12996" stopIfTrue="1" operator="equal">
      <formula>IF(AA116:AA436&gt;0,SMALL(AA$4:AA$348,2),4)</formula>
    </cfRule>
    <cfRule type="cellIs" dxfId="360" priority="12997" stopIfTrue="1" operator="equal">
      <formula>IF(AA116:AA436&gt;0,SMALL(AA$4:AA$348,3),4)</formula>
    </cfRule>
  </conditionalFormatting>
  <conditionalFormatting sqref="AA191:QY191">
    <cfRule type="cellIs" dxfId="359" priority="13001" stopIfTrue="1" operator="equal">
      <formula>IF(AA191:AA474&gt;0,SMALL(AA$4:AA$348,1),4)</formula>
    </cfRule>
    <cfRule type="cellIs" dxfId="358" priority="13002" stopIfTrue="1" operator="equal">
      <formula>IF(AA191:AA474&gt;0,SMALL(AA$4:AA$348,2),4)</formula>
    </cfRule>
    <cfRule type="cellIs" dxfId="357" priority="13003" stopIfTrue="1" operator="equal">
      <formula>IF(AA191:AA474&gt;0,SMALL(AA$4:AA$348,3),4)</formula>
    </cfRule>
  </conditionalFormatting>
  <conditionalFormatting sqref="AA236:QY236">
    <cfRule type="cellIs" dxfId="356" priority="13007" stopIfTrue="1" operator="equal">
      <formula>IF(AA236:AA490&gt;0,SMALL(AA$4:AA$348,1),4)</formula>
    </cfRule>
    <cfRule type="cellIs" dxfId="355" priority="13008" stopIfTrue="1" operator="equal">
      <formula>IF(AA236:AA490&gt;0,SMALL(AA$4:AA$348,2),4)</formula>
    </cfRule>
    <cfRule type="cellIs" dxfId="354" priority="13009" stopIfTrue="1" operator="equal">
      <formula>IF(AA236:AA490&gt;0,SMALL(AA$4:AA$348,3),4)</formula>
    </cfRule>
  </conditionalFormatting>
  <conditionalFormatting sqref="AA143:QY143">
    <cfRule type="cellIs" dxfId="353" priority="13013" stopIfTrue="1" operator="equal">
      <formula>IF(AA143:AA444&gt;0,SMALL(AA$4:AA$348,1),4)</formula>
    </cfRule>
    <cfRule type="cellIs" dxfId="352" priority="13014" stopIfTrue="1" operator="equal">
      <formula>IF(AA143:AA444&gt;0,SMALL(AA$4:AA$348,2),4)</formula>
    </cfRule>
    <cfRule type="cellIs" dxfId="351" priority="13015" stopIfTrue="1" operator="equal">
      <formula>IF(AA143:AA444&gt;0,SMALL(AA$4:AA$348,3),4)</formula>
    </cfRule>
  </conditionalFormatting>
  <conditionalFormatting sqref="AA122:QY122">
    <cfRule type="cellIs" dxfId="350" priority="13019" stopIfTrue="1" operator="equal">
      <formula>IF(AA122:AA438&gt;0,SMALL(AA$4:AA$348,1),4)</formula>
    </cfRule>
    <cfRule type="cellIs" dxfId="349" priority="13020" stopIfTrue="1" operator="equal">
      <formula>IF(AA122:AA438&gt;0,SMALL(AA$4:AA$348,2),4)</formula>
    </cfRule>
    <cfRule type="cellIs" dxfId="348" priority="13021" stopIfTrue="1" operator="equal">
      <formula>IF(AA122:AA438&gt;0,SMALL(AA$4:AA$348,3),4)</formula>
    </cfRule>
  </conditionalFormatting>
  <conditionalFormatting sqref="AA297:QY297">
    <cfRule type="cellIs" dxfId="347" priority="13025" stopIfTrue="1" operator="equal">
      <formula>IF(AA297:AA512&gt;0,SMALL(AA$4:AA$348,1),4)</formula>
    </cfRule>
    <cfRule type="cellIs" dxfId="346" priority="13026" stopIfTrue="1" operator="equal">
      <formula>IF(AA297:AA512&gt;0,SMALL(AA$4:AA$348,2),4)</formula>
    </cfRule>
    <cfRule type="cellIs" dxfId="345" priority="13027" stopIfTrue="1" operator="equal">
      <formula>IF(AA297:AA512&gt;0,SMALL(AA$4:AA$348,3),4)</formula>
    </cfRule>
  </conditionalFormatting>
  <conditionalFormatting sqref="AA125:QY125">
    <cfRule type="cellIs" dxfId="344" priority="13031" stopIfTrue="1" operator="equal">
      <formula>IF(AA125:AA438&gt;0,SMALL(AA$4:AA$348,1),4)</formula>
    </cfRule>
    <cfRule type="cellIs" dxfId="343" priority="13032" stopIfTrue="1" operator="equal">
      <formula>IF(AA125:AA438&gt;0,SMALL(AA$4:AA$348,2),4)</formula>
    </cfRule>
    <cfRule type="cellIs" dxfId="342" priority="13033" stopIfTrue="1" operator="equal">
      <formula>IF(AA125:AA438&gt;0,SMALL(AA$4:AA$348,3),4)</formula>
    </cfRule>
  </conditionalFormatting>
  <conditionalFormatting sqref="AA206:QY206">
    <cfRule type="cellIs" dxfId="341" priority="13037" stopIfTrue="1" operator="equal">
      <formula>IF(AA206:AA478&gt;0,SMALL(AA$4:AA$348,1),4)</formula>
    </cfRule>
    <cfRule type="cellIs" dxfId="340" priority="13038" stopIfTrue="1" operator="equal">
      <formula>IF(AA206:AA478&gt;0,SMALL(AA$4:AA$348,2),4)</formula>
    </cfRule>
    <cfRule type="cellIs" dxfId="339" priority="13039" stopIfTrue="1" operator="equal">
      <formula>IF(AA206:AA478&gt;0,SMALL(AA$4:AA$348,3),4)</formula>
    </cfRule>
  </conditionalFormatting>
  <conditionalFormatting sqref="AA246:QY246">
    <cfRule type="cellIs" dxfId="338" priority="13043" stopIfTrue="1" operator="equal">
      <formula>IF(AA246:AA491&gt;0,SMALL(AA$4:AA$348,1),4)</formula>
    </cfRule>
    <cfRule type="cellIs" dxfId="337" priority="13044" stopIfTrue="1" operator="equal">
      <formula>IF(AA246:AA491&gt;0,SMALL(AA$4:AA$348,2),4)</formula>
    </cfRule>
    <cfRule type="cellIs" dxfId="336" priority="13045" stopIfTrue="1" operator="equal">
      <formula>IF(AA246:AA491&gt;0,SMALL(AA$4:AA$348,3),4)</formula>
    </cfRule>
  </conditionalFormatting>
  <conditionalFormatting sqref="AA247:QY247">
    <cfRule type="cellIs" dxfId="335" priority="13049" stopIfTrue="1" operator="equal">
      <formula>IF(AA247:AA490&gt;0,SMALL(AA$4:AA$348,1),4)</formula>
    </cfRule>
    <cfRule type="cellIs" dxfId="334" priority="13050" stopIfTrue="1" operator="equal">
      <formula>IF(AA247:AA490&gt;0,SMALL(AA$4:AA$348,2),4)</formula>
    </cfRule>
    <cfRule type="cellIs" dxfId="333" priority="13051" stopIfTrue="1" operator="equal">
      <formula>IF(AA247:AA490&gt;0,SMALL(AA$4:AA$348,3),4)</formula>
    </cfRule>
  </conditionalFormatting>
  <conditionalFormatting sqref="AA128:QY128">
    <cfRule type="cellIs" dxfId="332" priority="13055" stopIfTrue="1" operator="equal">
      <formula>IF(AA128:AA433&gt;0,SMALL(AA$4:AA$348,1),4)</formula>
    </cfRule>
    <cfRule type="cellIs" dxfId="331" priority="13056" stopIfTrue="1" operator="equal">
      <formula>IF(AA128:AA433&gt;0,SMALL(AA$4:AA$348,2),4)</formula>
    </cfRule>
    <cfRule type="cellIs" dxfId="330" priority="13057" stopIfTrue="1" operator="equal">
      <formula>IF(AA128:AA433&gt;0,SMALL(AA$4:AA$348,3),4)</formula>
    </cfRule>
  </conditionalFormatting>
  <conditionalFormatting sqref="AA248:QY248">
    <cfRule type="cellIs" dxfId="329" priority="13064" stopIfTrue="1" operator="equal">
      <formula>IF(AA248:AA488&gt;0,SMALL(AA$4:AA$348,1),4)</formula>
    </cfRule>
    <cfRule type="cellIs" dxfId="328" priority="13065" stopIfTrue="1" operator="equal">
      <formula>IF(AA248:AA488&gt;0,SMALL(AA$4:AA$348,2),4)</formula>
    </cfRule>
    <cfRule type="cellIs" dxfId="327" priority="13066" stopIfTrue="1" operator="equal">
      <formula>IF(AA248:AA488&gt;0,SMALL(AA$4:AA$348,3),4)</formula>
    </cfRule>
  </conditionalFormatting>
  <conditionalFormatting sqref="AA249:QY249">
    <cfRule type="cellIs" dxfId="326" priority="13070" stopIfTrue="1" operator="equal">
      <formula>IF(AA249:AA488&gt;0,SMALL(AA$4:AA$348,1),4)</formula>
    </cfRule>
    <cfRule type="cellIs" dxfId="325" priority="13071" stopIfTrue="1" operator="equal">
      <formula>IF(AA249:AA488&gt;0,SMALL(AA$4:AA$348,2),4)</formula>
    </cfRule>
    <cfRule type="cellIs" dxfId="324" priority="13072" stopIfTrue="1" operator="equal">
      <formula>IF(AA249:AA488&gt;0,SMALL(AA$4:AA$348,3),4)</formula>
    </cfRule>
  </conditionalFormatting>
  <conditionalFormatting sqref="AA207:QY207">
    <cfRule type="cellIs" dxfId="323" priority="13088" stopIfTrue="1" operator="equal">
      <formula>IF(AA207:AA478&gt;0,SMALL(AA$4:AA$348,1),4)</formula>
    </cfRule>
    <cfRule type="cellIs" dxfId="322" priority="13089" stopIfTrue="1" operator="equal">
      <formula>IF(AA207:AA478&gt;0,SMALL(AA$4:AA$348,2),4)</formula>
    </cfRule>
    <cfRule type="cellIs" dxfId="321" priority="13090" stopIfTrue="1" operator="equal">
      <formula>IF(AA207:AA478&gt;0,SMALL(AA$4:AA$348,3),4)</formula>
    </cfRule>
  </conditionalFormatting>
  <conditionalFormatting sqref="AA208:QY208">
    <cfRule type="cellIs" dxfId="320" priority="13100" stopIfTrue="1" operator="equal">
      <formula>IF(AA208:AA478&gt;0,SMALL(AA$4:AA$348,1),4)</formula>
    </cfRule>
    <cfRule type="cellIs" dxfId="319" priority="13101" stopIfTrue="1" operator="equal">
      <formula>IF(AA208:AA478&gt;0,SMALL(AA$4:AA$348,2),4)</formula>
    </cfRule>
    <cfRule type="cellIs" dxfId="318" priority="13102" stopIfTrue="1" operator="equal">
      <formula>IF(AA208:AA478&gt;0,SMALL(AA$4:AA$348,3),4)</formula>
    </cfRule>
  </conditionalFormatting>
  <conditionalFormatting sqref="AA250:QY250">
    <cfRule type="cellIs" dxfId="317" priority="13106" stopIfTrue="1" operator="equal">
      <formula>IF(AA250:AA487&gt;0,SMALL(AA$4:AA$348,1),4)</formula>
    </cfRule>
    <cfRule type="cellIs" dxfId="316" priority="13107" stopIfTrue="1" operator="equal">
      <formula>IF(AA250:AA487&gt;0,SMALL(AA$4:AA$348,2),4)</formula>
    </cfRule>
    <cfRule type="cellIs" dxfId="315" priority="13108" stopIfTrue="1" operator="equal">
      <formula>IF(AA250:AA487&gt;0,SMALL(AA$4:AA$348,3),4)</formula>
    </cfRule>
  </conditionalFormatting>
  <conditionalFormatting sqref="AA209:QY209">
    <cfRule type="cellIs" dxfId="314" priority="13112" stopIfTrue="1" operator="equal">
      <formula>IF(AA209:AA478&gt;0,SMALL(AA$4:AA$348,1),4)</formula>
    </cfRule>
    <cfRule type="cellIs" dxfId="313" priority="13113" stopIfTrue="1" operator="equal">
      <formula>IF(AA209:AA478&gt;0,SMALL(AA$4:AA$348,2),4)</formula>
    </cfRule>
    <cfRule type="cellIs" dxfId="312" priority="13114" stopIfTrue="1" operator="equal">
      <formula>IF(AA209:AA478&gt;0,SMALL(AA$4:AA$348,3),4)</formula>
    </cfRule>
  </conditionalFormatting>
  <conditionalFormatting sqref="AA342:QY342">
    <cfRule type="cellIs" dxfId="311" priority="13133" stopIfTrue="1" operator="equal">
      <formula>IF(AA342:AA531&gt;0,SMALL(AA$4:AA$348,1),4)</formula>
    </cfRule>
    <cfRule type="cellIs" dxfId="310" priority="13134" stopIfTrue="1" operator="equal">
      <formula>IF(AA342:AA531&gt;0,SMALL(AA$4:AA$348,2),4)</formula>
    </cfRule>
    <cfRule type="cellIs" dxfId="309" priority="13135" stopIfTrue="1" operator="equal">
      <formula>IF(AA342:AA531&gt;0,SMALL(AA$4:AA$348,3),4)</formula>
    </cfRule>
  </conditionalFormatting>
  <conditionalFormatting sqref="AA257:QY257">
    <cfRule type="cellIs" dxfId="308" priority="13358" stopIfTrue="1" operator="equal">
      <formula>IF(AA257:AA487&gt;0,SMALL(AA$4:AA$348,1),4)</formula>
    </cfRule>
    <cfRule type="cellIs" dxfId="307" priority="13359" stopIfTrue="1" operator="equal">
      <formula>IF(AA257:AA487&gt;0,SMALL(AA$4:AA$348,2),4)</formula>
    </cfRule>
    <cfRule type="cellIs" dxfId="306" priority="13360" stopIfTrue="1" operator="equal">
      <formula>IF(AA257:AA487&gt;0,SMALL(AA$4:AA$348,3),4)</formula>
    </cfRule>
  </conditionalFormatting>
  <conditionalFormatting sqref="AA150:QY150">
    <cfRule type="cellIs" dxfId="305" priority="13364" stopIfTrue="1" operator="equal">
      <formula>IF(AA150:AA443&gt;0,SMALL(AA$4:AA$348,1),4)</formula>
    </cfRule>
    <cfRule type="cellIs" dxfId="304" priority="13365" stopIfTrue="1" operator="equal">
      <formula>IF(AA150:AA443&gt;0,SMALL(AA$4:AA$348,2),4)</formula>
    </cfRule>
    <cfRule type="cellIs" dxfId="303" priority="13366" stopIfTrue="1" operator="equal">
      <formula>IF(AA150:AA443&gt;0,SMALL(AA$4:AA$348,3),4)</formula>
    </cfRule>
  </conditionalFormatting>
  <conditionalFormatting sqref="AA153:QY153 AA158:QY179">
    <cfRule type="cellIs" dxfId="302" priority="13490" stopIfTrue="1" operator="equal">
      <formula>IF(AA153:AA442&gt;0,SMALL(AA$4:AA$348,1),4)</formula>
    </cfRule>
    <cfRule type="cellIs" dxfId="301" priority="13491" stopIfTrue="1" operator="equal">
      <formula>IF(AA153:AA442&gt;0,SMALL(AA$4:AA$348,2),4)</formula>
    </cfRule>
    <cfRule type="cellIs" dxfId="300" priority="13492" stopIfTrue="1" operator="equal">
      <formula>IF(AA153:AA442&gt;0,SMALL(AA$4:AA$348,3),4)</formula>
    </cfRule>
  </conditionalFormatting>
  <conditionalFormatting sqref="AA258:QY258">
    <cfRule type="cellIs" dxfId="299" priority="13535" stopIfTrue="1" operator="equal">
      <formula>IF(AA258:AA487&gt;0,SMALL(AA$4:AA$348,1),4)</formula>
    </cfRule>
    <cfRule type="cellIs" dxfId="298" priority="13536" stopIfTrue="1" operator="equal">
      <formula>IF(AA258:AA487&gt;0,SMALL(AA$4:AA$348,2),4)</formula>
    </cfRule>
    <cfRule type="cellIs" dxfId="297" priority="13537" stopIfTrue="1" operator="equal">
      <formula>IF(AA258:AA487&gt;0,SMALL(AA$4:AA$348,3),4)</formula>
    </cfRule>
  </conditionalFormatting>
  <conditionalFormatting sqref="AA267:QY267">
    <cfRule type="cellIs" dxfId="296" priority="13538" stopIfTrue="1" operator="equal">
      <formula>IF(AA267:AA488&gt;0,SMALL(AA$4:AA$348,1),4)</formula>
    </cfRule>
    <cfRule type="cellIs" dxfId="295" priority="13539" stopIfTrue="1" operator="equal">
      <formula>IF(AA267:AA488&gt;0,SMALL(AA$4:AA$348,2),4)</formula>
    </cfRule>
    <cfRule type="cellIs" dxfId="294" priority="13540" stopIfTrue="1" operator="equal">
      <formula>IF(AA267:AA488&gt;0,SMALL(AA$4:AA$348,3),4)</formula>
    </cfRule>
  </conditionalFormatting>
  <conditionalFormatting sqref="AA259:QY259">
    <cfRule type="cellIs" dxfId="293" priority="37" stopIfTrue="1" operator="equal">
      <formula>IF(AA259:AA487&gt;0,SMALL(AA$4:AA$348,1),4)</formula>
    </cfRule>
    <cfRule type="cellIs" dxfId="292" priority="38" stopIfTrue="1" operator="equal">
      <formula>IF(AA259:AA487&gt;0,SMALL(AA$4:AA$348,2),4)</formula>
    </cfRule>
    <cfRule type="cellIs" dxfId="291" priority="39" stopIfTrue="1" operator="equal">
      <formula>IF(AA259:AA487&gt;0,SMALL(AA$4:AA$348,3),4)</formula>
    </cfRule>
  </conditionalFormatting>
  <conditionalFormatting sqref="AA266:QY266">
    <cfRule type="cellIs" dxfId="290" priority="34" stopIfTrue="1" operator="equal">
      <formula>IF(AA266:AA487&gt;0,SMALL(AA$4:AA$348,1),4)</formula>
    </cfRule>
    <cfRule type="cellIs" dxfId="289" priority="35" stopIfTrue="1" operator="equal">
      <formula>IF(AA266:AA487&gt;0,SMALL(AA$4:AA$348,2),4)</formula>
    </cfRule>
    <cfRule type="cellIs" dxfId="288" priority="36" stopIfTrue="1" operator="equal">
      <formula>IF(AA266:AA487&gt;0,SMALL(AA$4:AA$348,3),4)</formula>
    </cfRule>
  </conditionalFormatting>
  <conditionalFormatting sqref="AA265:QY265">
    <cfRule type="cellIs" dxfId="287" priority="31" stopIfTrue="1" operator="equal">
      <formula>IF(AA265:AA486&gt;0,SMALL(AA$4:AA$348,1),4)</formula>
    </cfRule>
    <cfRule type="cellIs" dxfId="286" priority="32" stopIfTrue="1" operator="equal">
      <formula>IF(AA265:AA486&gt;0,SMALL(AA$4:AA$348,2),4)</formula>
    </cfRule>
    <cfRule type="cellIs" dxfId="285" priority="33" stopIfTrue="1" operator="equal">
      <formula>IF(AA265:AA486&gt;0,SMALL(AA$4:AA$348,3),4)</formula>
    </cfRule>
  </conditionalFormatting>
  <conditionalFormatting sqref="AA343:QY343">
    <cfRule type="cellIs" dxfId="284" priority="14066" stopIfTrue="1" operator="equal">
      <formula>IF(AA343:AA530&gt;0,SMALL(AA$4:AA$348,1),4)</formula>
    </cfRule>
    <cfRule type="cellIs" dxfId="283" priority="14067" stopIfTrue="1" operator="equal">
      <formula>IF(AA343:AA530&gt;0,SMALL(AA$4:AA$348,2),4)</formula>
    </cfRule>
    <cfRule type="cellIs" dxfId="282" priority="14068" stopIfTrue="1" operator="equal">
      <formula>IF(AA343:AA530&gt;0,SMALL(AA$4:AA$348,3),4)</formula>
    </cfRule>
  </conditionalFormatting>
  <conditionalFormatting sqref="AA264:QY264">
    <cfRule type="cellIs" dxfId="281" priority="16" stopIfTrue="1" operator="equal">
      <formula>IF(AA264:AA485&gt;0,SMALL(AA$4:AA$348,1),4)</formula>
    </cfRule>
    <cfRule type="cellIs" dxfId="280" priority="17" stopIfTrue="1" operator="equal">
      <formula>IF(AA264:AA485&gt;0,SMALL(AA$4:AA$348,2),4)</formula>
    </cfRule>
    <cfRule type="cellIs" dxfId="279" priority="18" stopIfTrue="1" operator="equal">
      <formula>IF(AA264:AA485&gt;0,SMALL(AA$4:AA$348,3),4)</formula>
    </cfRule>
  </conditionalFormatting>
  <conditionalFormatting sqref="AA261:QY261">
    <cfRule type="cellIs" dxfId="278" priority="13" stopIfTrue="1" operator="equal">
      <formula>IF(AA261:AA484&gt;0,SMALL(AA$4:AA$348,1),4)</formula>
    </cfRule>
    <cfRule type="cellIs" dxfId="277" priority="14" stopIfTrue="1" operator="equal">
      <formula>IF(AA261:AA484&gt;0,SMALL(AA$4:AA$348,2),4)</formula>
    </cfRule>
    <cfRule type="cellIs" dxfId="276" priority="15" stopIfTrue="1" operator="equal">
      <formula>IF(AA261:AA484&gt;0,SMALL(AA$4:AA$348,3),4)</formula>
    </cfRule>
  </conditionalFormatting>
  <conditionalFormatting sqref="AA262:QY262">
    <cfRule type="cellIs" dxfId="275" priority="10" stopIfTrue="1" operator="equal">
      <formula>IF(AA262:AA484&gt;0,SMALL(AA$4:AA$348,1),4)</formula>
    </cfRule>
    <cfRule type="cellIs" dxfId="274" priority="11" stopIfTrue="1" operator="equal">
      <formula>IF(AA262:AA484&gt;0,SMALL(AA$4:AA$348,2),4)</formula>
    </cfRule>
    <cfRule type="cellIs" dxfId="273" priority="12" stopIfTrue="1" operator="equal">
      <formula>IF(AA262:AA484&gt;0,SMALL(AA$4:AA$348,3),4)</formula>
    </cfRule>
  </conditionalFormatting>
  <conditionalFormatting sqref="AA263:QY263">
    <cfRule type="cellIs" dxfId="272" priority="7" stopIfTrue="1" operator="equal">
      <formula>IF(AA263:AA484&gt;0,SMALL(AA$4:AA$348,1),4)</formula>
    </cfRule>
    <cfRule type="cellIs" dxfId="271" priority="8" stopIfTrue="1" operator="equal">
      <formula>IF(AA263:AA484&gt;0,SMALL(AA$4:AA$348,2),4)</formula>
    </cfRule>
    <cfRule type="cellIs" dxfId="270" priority="9" stopIfTrue="1" operator="equal">
      <formula>IF(AA263:AA484&gt;0,SMALL(AA$4:AA$348,3),4)</formula>
    </cfRule>
  </conditionalFormatting>
  <conditionalFormatting sqref="AA260:QY260">
    <cfRule type="cellIs" dxfId="269" priority="4" stopIfTrue="1" operator="equal">
      <formula>IF(AA260:AA483&gt;0,SMALL(AA$4:AA$348,1),4)</formula>
    </cfRule>
    <cfRule type="cellIs" dxfId="268" priority="5" stopIfTrue="1" operator="equal">
      <formula>IF(AA260:AA483&gt;0,SMALL(AA$4:AA$348,2),4)</formula>
    </cfRule>
    <cfRule type="cellIs" dxfId="267" priority="6" stopIfTrue="1" operator="equal">
      <formula>IF(AA260:AA483&gt;0,SMALL(AA$4:AA$348,3),4)</formula>
    </cfRule>
  </conditionalFormatting>
  <conditionalFormatting sqref="AA132:QY135 AA146:QY147">
    <cfRule type="cellIs" dxfId="266" priority="15752" stopIfTrue="1" operator="equal">
      <formula>IF(AA132:AA430&gt;0,SMALL(AA$4:AA$348,1),4)</formula>
    </cfRule>
    <cfRule type="cellIs" dxfId="265" priority="15753" stopIfTrue="1" operator="equal">
      <formula>IF(AA132:AA430&gt;0,SMALL(AA$4:AA$348,2),4)</formula>
    </cfRule>
    <cfRule type="cellIs" dxfId="264" priority="15754" stopIfTrue="1" operator="equal">
      <formula>IF(AA132:AA430&gt;0,SMALL(AA$4:AA$348,3),4)</formula>
    </cfRule>
  </conditionalFormatting>
  <conditionalFormatting sqref="AA344:QY348">
    <cfRule type="cellIs" dxfId="263" priority="15758" stopIfTrue="1" operator="equal">
      <formula>IF(AA344:AA529&gt;0,SMALL(AA$4:AA$348,1),4)</formula>
    </cfRule>
    <cfRule type="cellIs" dxfId="262" priority="15759" stopIfTrue="1" operator="equal">
      <formula>IF(AA344:AA529&gt;0,SMALL(AA$4:AA$348,2),4)</formula>
    </cfRule>
    <cfRule type="cellIs" dxfId="261" priority="15760" stopIfTrue="1" operator="equal">
      <formula>IF(AA344:AA529&gt;0,SMALL(AA$4:AA$348,3),4)</formula>
    </cfRule>
  </conditionalFormatting>
  <conditionalFormatting sqref="AA136:QY138">
    <cfRule type="cellIs" dxfId="260" priority="15761" stopIfTrue="1" operator="equal">
      <formula>IF(AA136:AA439&gt;0,SMALL(AA$4:AA$348,1),4)</formula>
    </cfRule>
    <cfRule type="cellIs" dxfId="259" priority="15762" stopIfTrue="1" operator="equal">
      <formula>IF(AA136:AA439&gt;0,SMALL(AA$4:AA$348,2),4)</formula>
    </cfRule>
    <cfRule type="cellIs" dxfId="258" priority="15763" stopIfTrue="1" operator="equal">
      <formula>IF(AA136:AA439&gt;0,SMALL(AA$4:AA$348,3),4)</formula>
    </cfRule>
  </conditionalFormatting>
  <conditionalFormatting sqref="AA251:QY252">
    <cfRule type="cellIs" dxfId="257" priority="15764" stopIfTrue="1" operator="equal">
      <formula>IF(AA251:AA487&gt;0,SMALL(AA$4:AA$348,1),4)</formula>
    </cfRule>
    <cfRule type="cellIs" dxfId="256" priority="15765" stopIfTrue="1" operator="equal">
      <formula>IF(AA251:AA487&gt;0,SMALL(AA$4:AA$348,2),4)</formula>
    </cfRule>
    <cfRule type="cellIs" dxfId="255" priority="15766" stopIfTrue="1" operator="equal">
      <formula>IF(AA251:AA487&gt;0,SMALL(AA$4:AA$348,3),4)</formula>
    </cfRule>
  </conditionalFormatting>
  <conditionalFormatting sqref="AA253:QY254">
    <cfRule type="cellIs" dxfId="254" priority="15767" stopIfTrue="1" operator="equal">
      <formula>IF(AA253:AA487&gt;0,SMALL(AA$4:AA$348,1),4)</formula>
    </cfRule>
    <cfRule type="cellIs" dxfId="253" priority="15768" stopIfTrue="1" operator="equal">
      <formula>IF(AA253:AA487&gt;0,SMALL(AA$4:AA$348,2),4)</formula>
    </cfRule>
    <cfRule type="cellIs" dxfId="252" priority="15769" stopIfTrue="1" operator="equal">
      <formula>IF(AA253:AA487&gt;0,SMALL(AA$4:AA$348,3),4)</formula>
    </cfRule>
  </conditionalFormatting>
  <conditionalFormatting sqref="AA212:QY213">
    <cfRule type="cellIs" dxfId="251" priority="15770" stopIfTrue="1" operator="equal">
      <formula>IF(AA212:AA478&gt;0,SMALL(AA$4:AA$348,1),4)</formula>
    </cfRule>
    <cfRule type="cellIs" dxfId="250" priority="15771" stopIfTrue="1" operator="equal">
      <formula>IF(AA212:AA478&gt;0,SMALL(AA$4:AA$348,2),4)</formula>
    </cfRule>
    <cfRule type="cellIs" dxfId="249" priority="15772" stopIfTrue="1" operator="equal">
      <formula>IF(AA212:AA478&gt;0,SMALL(AA$4:AA$348,3),4)</formula>
    </cfRule>
  </conditionalFormatting>
  <conditionalFormatting sqref="AA210:QY211">
    <cfRule type="cellIs" dxfId="248" priority="15773" stopIfTrue="1" operator="equal">
      <formula>IF(AA210:AA477&gt;0,SMALL(AA$4:AA$348,1),4)</formula>
    </cfRule>
    <cfRule type="cellIs" dxfId="247" priority="15774" stopIfTrue="1" operator="equal">
      <formula>IF(AA210:AA477&gt;0,SMALL(AA$4:AA$348,2),4)</formula>
    </cfRule>
    <cfRule type="cellIs" dxfId="246" priority="15775" stopIfTrue="1" operator="equal">
      <formula>IF(AA210:AA477&gt;0,SMALL(AA$4:AA$348,3),4)</formula>
    </cfRule>
  </conditionalFormatting>
  <conditionalFormatting sqref="AA151:QY152 AA154:QY157">
    <cfRule type="cellIs" dxfId="245" priority="15776" stopIfTrue="1" operator="equal">
      <formula>IF(AA151:AA441&gt;0,SMALL(AA$4:AA$348,1),4)</formula>
    </cfRule>
    <cfRule type="cellIs" dxfId="244" priority="15777" stopIfTrue="1" operator="equal">
      <formula>IF(AA151:AA441&gt;0,SMALL(AA$4:AA$348,2),4)</formula>
    </cfRule>
    <cfRule type="cellIs" dxfId="243" priority="15778" stopIfTrue="1" operator="equal">
      <formula>IF(AA151:AA441&gt;0,SMALL(AA$4:AA$348,3),4)</formula>
    </cfRule>
  </conditionalFormatting>
  <conditionalFormatting sqref="AA268:QY275">
    <cfRule type="cellIs" dxfId="242" priority="15782" stopIfTrue="1" operator="equal">
      <formula>IF(AA268:AA488&gt;0,SMALL(AA$4:AA$348,1),4)</formula>
    </cfRule>
    <cfRule type="cellIs" dxfId="241" priority="15783" stopIfTrue="1" operator="equal">
      <formula>IF(AA268:AA488&gt;0,SMALL(AA$4:AA$348,2),4)</formula>
    </cfRule>
    <cfRule type="cellIs" dxfId="240" priority="15784" stopIfTrue="1" operator="equal">
      <formula>IF(AA268:AA488&gt;0,SMALL(AA$4:AA$348,3),4)</formula>
    </cfRule>
  </conditionalFormatting>
  <conditionalFormatting sqref="AA255:QY256">
    <cfRule type="cellIs" dxfId="239" priority="15785" stopIfTrue="1" operator="equal">
      <formula>IF(AA255:AA487&gt;0,SMALL(AA$4:AA$348,1),4)</formula>
    </cfRule>
    <cfRule type="cellIs" dxfId="238" priority="15786" stopIfTrue="1" operator="equal">
      <formula>IF(AA255:AA487&gt;0,SMALL(AA$4:AA$348,2),4)</formula>
    </cfRule>
    <cfRule type="cellIs" dxfId="237" priority="15787" stopIfTrue="1" operator="equal">
      <formula>IF(AA255:AA487&gt;0,SMALL(AA$4:AA$348,3),4)</formula>
    </cfRule>
  </conditionalFormatting>
  <conditionalFormatting sqref="AA224:QY225">
    <cfRule type="cellIs" dxfId="236" priority="15788" stopIfTrue="1" operator="equal">
      <formula>IF(AA224:AA485&gt;0,SMALL(AA$4:AA$348,1),4)</formula>
    </cfRule>
    <cfRule type="cellIs" dxfId="235" priority="15789" stopIfTrue="1" operator="equal">
      <formula>IF(AA224:AA485&gt;0,SMALL(AA$4:AA$348,2),4)</formula>
    </cfRule>
    <cfRule type="cellIs" dxfId="234" priority="15790" stopIfTrue="1" operator="equal">
      <formula>IF(AA224:AA485&gt;0,SMALL(AA$4:AA$348,3),4)</formula>
    </cfRule>
  </conditionalFormatting>
  <conditionalFormatting sqref="AA309:QY310">
    <cfRule type="cellIs" dxfId="233" priority="15791" stopIfTrue="1" operator="equal">
      <formula>IF(AA309:AA515&gt;0,SMALL(AA$4:AA$348,1),4)</formula>
    </cfRule>
    <cfRule type="cellIs" dxfId="232" priority="15792" stopIfTrue="1" operator="equal">
      <formula>IF(AA309:AA515&gt;0,SMALL(AA$4:AA$348,2),4)</formula>
    </cfRule>
    <cfRule type="cellIs" dxfId="231" priority="15793" stopIfTrue="1" operator="equal">
      <formula>IF(AA309:AA515&gt;0,SMALL(AA$4:AA$348,3),4)</formula>
    </cfRule>
  </conditionalFormatting>
  <conditionalFormatting sqref="AA148:QY149">
    <cfRule type="cellIs" dxfId="230" priority="15794" stopIfTrue="1" operator="equal">
      <formula>IF(AA148:AA444&gt;0,SMALL(AA$4:AA$348,1),4)</formula>
    </cfRule>
    <cfRule type="cellIs" dxfId="229" priority="15795" stopIfTrue="1" operator="equal">
      <formula>IF(AA148:AA444&gt;0,SMALL(AA$4:AA$348,2),4)</formula>
    </cfRule>
    <cfRule type="cellIs" dxfId="228" priority="15796" stopIfTrue="1" operator="equal">
      <formula>IF(AA148:AA444&gt;0,SMALL(AA$4:AA$348,3),4)</formula>
    </cfRule>
  </conditionalFormatting>
  <conditionalFormatting sqref="AA277:QY278">
    <cfRule type="cellIs" dxfId="227" priority="15797" stopIfTrue="1" operator="equal">
      <formula>IF(AA277:AA495&gt;0,SMALL(AA$4:AA$348,1),4)</formula>
    </cfRule>
    <cfRule type="cellIs" dxfId="226" priority="15798" stopIfTrue="1" operator="equal">
      <formula>IF(AA277:AA495&gt;0,SMALL(AA$4:AA$348,2),4)</formula>
    </cfRule>
    <cfRule type="cellIs" dxfId="225" priority="15799" stopIfTrue="1" operator="equal">
      <formula>IF(AA277:AA495&gt;0,SMALL(AA$4:AA$348,3),4)</formula>
    </cfRule>
  </conditionalFormatting>
  <conditionalFormatting sqref="AA333:QY334">
    <cfRule type="cellIs" dxfId="224" priority="15800" stopIfTrue="1" operator="equal">
      <formula>IF(AA333:AA531&gt;0,SMALL(AA$4:AA$348,1),4)</formula>
    </cfRule>
    <cfRule type="cellIs" dxfId="223" priority="15801" stopIfTrue="1" operator="equal">
      <formula>IF(AA333:AA531&gt;0,SMALL(AA$4:AA$348,2),4)</formula>
    </cfRule>
    <cfRule type="cellIs" dxfId="222" priority="15802" stopIfTrue="1" operator="equal">
      <formula>IF(AA333:AA531&gt;0,SMALL(AA$4:AA$348,3),4)</formula>
    </cfRule>
  </conditionalFormatting>
  <conditionalFormatting sqref="AA336:QY338">
    <cfRule type="cellIs" dxfId="221" priority="15803" stopIfTrue="1" operator="equal">
      <formula>IF(AA336:AA529&gt;0,SMALL(AA$4:AA$348,1),4)</formula>
    </cfRule>
    <cfRule type="cellIs" dxfId="220" priority="15804" stopIfTrue="1" operator="equal">
      <formula>IF(AA336:AA529&gt;0,SMALL(AA$4:AA$348,2),4)</formula>
    </cfRule>
    <cfRule type="cellIs" dxfId="219" priority="15805" stopIfTrue="1" operator="equal">
      <formula>IF(AA336:AA529&gt;0,SMALL(AA$4:AA$348,3),4)</formula>
    </cfRule>
  </conditionalFormatting>
  <conditionalFormatting sqref="AA129:QY131">
    <cfRule type="cellIs" dxfId="218" priority="15806" stopIfTrue="1" operator="equal">
      <formula>IF(AA129:AA429&gt;0,SMALL(AA$4:AA$348,1),4)</formula>
    </cfRule>
    <cfRule type="cellIs" dxfId="217" priority="15807" stopIfTrue="1" operator="equal">
      <formula>IF(AA129:AA429&gt;0,SMALL(AA$4:AA$348,2),4)</formula>
    </cfRule>
    <cfRule type="cellIs" dxfId="216" priority="15808" stopIfTrue="1" operator="equal">
      <formula>IF(AA129:AA429&gt;0,SMALL(AA$4:AA$348,3),4)</formula>
    </cfRule>
  </conditionalFormatting>
  <conditionalFormatting sqref="AA144:QY145">
    <cfRule type="cellIs" dxfId="215" priority="15809" stopIfTrue="1" operator="equal">
      <formula>IF(AA144:AA443&gt;0,SMALL(AA$4:AA$348,1),4)</formula>
    </cfRule>
    <cfRule type="cellIs" dxfId="214" priority="15810" stopIfTrue="1" operator="equal">
      <formula>IF(AA144:AA443&gt;0,SMALL(AA$4:AA$348,2),4)</formula>
    </cfRule>
    <cfRule type="cellIs" dxfId="213" priority="15811" stopIfTrue="1" operator="equal">
      <formula>IF(AA144:AA443&gt;0,SMALL(AA$4:AA$348,3),4)</formula>
    </cfRule>
  </conditionalFormatting>
  <conditionalFormatting sqref="AA339:QY341">
    <cfRule type="cellIs" dxfId="212" priority="15812" stopIfTrue="1" operator="equal">
      <formula>IF(AA339:AA529&gt;0,SMALL(AA$4:AA$348,1),4)</formula>
    </cfRule>
    <cfRule type="cellIs" dxfId="211" priority="15813" stopIfTrue="1" operator="equal">
      <formula>IF(AA339:AA529&gt;0,SMALL(AA$4:AA$348,2),4)</formula>
    </cfRule>
    <cfRule type="cellIs" dxfId="210" priority="15814" stopIfTrue="1" operator="equal">
      <formula>IF(AA339:AA529&gt;0,SMALL(AA$4:AA$348,3),4)</formula>
    </cfRule>
  </conditionalFormatting>
  <conditionalFormatting sqref="AA228:QY230">
    <cfRule type="cellIs" dxfId="209" priority="15815" stopIfTrue="1" operator="equal">
      <formula>IF(AA228:AA487&gt;0,SMALL(AA$4:AA$348,1),4)</formula>
    </cfRule>
    <cfRule type="cellIs" dxfId="208" priority="15816" stopIfTrue="1" operator="equal">
      <formula>IF(AA228:AA487&gt;0,SMALL(AA$4:AA$348,2),4)</formula>
    </cfRule>
    <cfRule type="cellIs" dxfId="207" priority="15817" stopIfTrue="1" operator="equal">
      <formula>IF(AA228:AA487&gt;0,SMALL(AA$4:AA$348,3),4)</formula>
    </cfRule>
  </conditionalFormatting>
  <conditionalFormatting sqref="AA240:QY245">
    <cfRule type="cellIs" dxfId="206" priority="15818" stopIfTrue="1" operator="equal">
      <formula>IF(AA240:AA487&gt;0,SMALL(AA$4:AA$348,1),4)</formula>
    </cfRule>
    <cfRule type="cellIs" dxfId="205" priority="15819" stopIfTrue="1" operator="equal">
      <formula>IF(AA240:AA487&gt;0,SMALL(AA$4:AA$348,2),4)</formula>
    </cfRule>
    <cfRule type="cellIs" dxfId="204" priority="15820" stopIfTrue="1" operator="equal">
      <formula>IF(AA240:AA487&gt;0,SMALL(AA$4:AA$348,3),4)</formula>
    </cfRule>
  </conditionalFormatting>
  <conditionalFormatting sqref="AA237:QY239">
    <cfRule type="cellIs" dxfId="203" priority="15821" stopIfTrue="1" operator="equal">
      <formula>IF(AA237:AA485&gt;0,SMALL(AA$4:AA$348,1),4)</formula>
    </cfRule>
    <cfRule type="cellIs" dxfId="202" priority="15822" stopIfTrue="1" operator="equal">
      <formula>IF(AA237:AA485&gt;0,SMALL(AA$4:AA$348,2),4)</formula>
    </cfRule>
    <cfRule type="cellIs" dxfId="201" priority="15823" stopIfTrue="1" operator="equal">
      <formula>IF(AA237:AA485&gt;0,SMALL(AA$4:AA$348,3),4)</formula>
    </cfRule>
  </conditionalFormatting>
  <conditionalFormatting sqref="AA214:QY221">
    <cfRule type="cellIs" dxfId="200" priority="15824" stopIfTrue="1" operator="equal">
      <formula>IF(AA214:AA478&gt;0,SMALL(AA$4:AA$348,1),4)</formula>
    </cfRule>
    <cfRule type="cellIs" dxfId="199" priority="15825" stopIfTrue="1" operator="equal">
      <formula>IF(AA214:AA478&gt;0,SMALL(AA$4:AA$348,2),4)</formula>
    </cfRule>
    <cfRule type="cellIs" dxfId="198" priority="15826" stopIfTrue="1" operator="equal">
      <formula>IF(AA214:AA478&gt;0,SMALL(AA$4:AA$348,3),4)</formula>
    </cfRule>
  </conditionalFormatting>
  <conditionalFormatting sqref="AA126:QY127">
    <cfRule type="cellIs" dxfId="197" priority="15827" stopIfTrue="1" operator="equal">
      <formula>IF(AA126:AA437&gt;0,SMALL(AA$4:AA$348,1),4)</formula>
    </cfRule>
    <cfRule type="cellIs" dxfId="196" priority="15828" stopIfTrue="1" operator="equal">
      <formula>IF(AA126:AA437&gt;0,SMALL(AA$4:AA$348,2),4)</formula>
    </cfRule>
    <cfRule type="cellIs" dxfId="195" priority="15829" stopIfTrue="1" operator="equal">
      <formula>IF(AA126:AA437&gt;0,SMALL(AA$4:AA$348,3),4)</formula>
    </cfRule>
  </conditionalFormatting>
  <conditionalFormatting sqref="AA123:QY124">
    <cfRule type="cellIs" dxfId="194" priority="15830" stopIfTrue="1" operator="equal">
      <formula>IF(AA123:AA437&gt;0,SMALL(AA$4:AA$348,1),4)</formula>
    </cfRule>
    <cfRule type="cellIs" dxfId="193" priority="15831" stopIfTrue="1" operator="equal">
      <formula>IF(AA123:AA437&gt;0,SMALL(AA$4:AA$348,2),4)</formula>
    </cfRule>
    <cfRule type="cellIs" dxfId="192" priority="15832" stopIfTrue="1" operator="equal">
      <formula>IF(AA123:AA437&gt;0,SMALL(AA$4:AA$348,3),4)</formula>
    </cfRule>
  </conditionalFormatting>
  <conditionalFormatting sqref="AA298:QY300">
    <cfRule type="cellIs" dxfId="191" priority="15833" stopIfTrue="1" operator="equal">
      <formula>IF(AA298:AA512&gt;0,SMALL(AA$4:AA$348,1),4)</formula>
    </cfRule>
    <cfRule type="cellIs" dxfId="190" priority="15834" stopIfTrue="1" operator="equal">
      <formula>IF(AA298:AA512&gt;0,SMALL(AA$4:AA$348,2),4)</formula>
    </cfRule>
    <cfRule type="cellIs" dxfId="189" priority="15835" stopIfTrue="1" operator="equal">
      <formula>IF(AA298:AA512&gt;0,SMALL(AA$4:AA$348,3),4)</formula>
    </cfRule>
  </conditionalFormatting>
  <conditionalFormatting sqref="AA192:QY196">
    <cfRule type="cellIs" dxfId="188" priority="15836" stopIfTrue="1" operator="equal">
      <formula>IF(AA192:AA473&gt;0,SMALL(AA$4:AA$348,1),4)</formula>
    </cfRule>
    <cfRule type="cellIs" dxfId="187" priority="15837" stopIfTrue="1" operator="equal">
      <formula>IF(AA192:AA473&gt;0,SMALL(AA$4:AA$348,2),4)</formula>
    </cfRule>
    <cfRule type="cellIs" dxfId="186" priority="15838" stopIfTrue="1" operator="equal">
      <formula>IF(AA192:AA473&gt;0,SMALL(AA$4:AA$348,3),4)</formula>
    </cfRule>
  </conditionalFormatting>
  <conditionalFormatting sqref="AA117:QY121">
    <cfRule type="cellIs" dxfId="185" priority="15839" stopIfTrue="1" operator="equal">
      <formula>IF(AA117:AA436&gt;0,SMALL(AA$4:AA$348,1),4)</formula>
    </cfRule>
    <cfRule type="cellIs" dxfId="184" priority="15840" stopIfTrue="1" operator="equal">
      <formula>IF(AA117:AA436&gt;0,SMALL(AA$4:AA$348,2),4)</formula>
    </cfRule>
    <cfRule type="cellIs" dxfId="183" priority="15841" stopIfTrue="1" operator="equal">
      <formula>IF(AA117:AA436&gt;0,SMALL(AA$4:AA$348,3),4)</formula>
    </cfRule>
  </conditionalFormatting>
  <conditionalFormatting sqref="AA199:QY202">
    <cfRule type="cellIs" dxfId="182" priority="15842" stopIfTrue="1" operator="equal">
      <formula>IF(AA199:AA477&gt;0,SMALL(AA$4:AA$348,1),4)</formula>
    </cfRule>
    <cfRule type="cellIs" dxfId="181" priority="15843" stopIfTrue="1" operator="equal">
      <formula>IF(AA199:AA477&gt;0,SMALL(AA$4:AA$348,2),4)</formula>
    </cfRule>
    <cfRule type="cellIs" dxfId="180" priority="15844" stopIfTrue="1" operator="equal">
      <formula>IF(AA199:AA477&gt;0,SMALL(AA$4:AA$348,3),4)</formula>
    </cfRule>
  </conditionalFormatting>
  <conditionalFormatting sqref="AA204:QY205">
    <cfRule type="cellIs" dxfId="179" priority="15845" stopIfTrue="1" operator="equal">
      <formula>IF(AA204:AA478&gt;0,SMALL(AA$4:AA$348,1),4)</formula>
    </cfRule>
    <cfRule type="cellIs" dxfId="178" priority="15846" stopIfTrue="1" operator="equal">
      <formula>IF(AA204:AA478&gt;0,SMALL(AA$4:AA$348,2),4)</formula>
    </cfRule>
    <cfRule type="cellIs" dxfId="177" priority="15847" stopIfTrue="1" operator="equal">
      <formula>IF(AA204:AA478&gt;0,SMALL(AA$4:AA$348,3),4)</formula>
    </cfRule>
  </conditionalFormatting>
  <conditionalFormatting sqref="AA302:QY303">
    <cfRule type="cellIs" dxfId="176" priority="15848" stopIfTrue="1" operator="equal">
      <formula>IF(AA302:AA512&gt;0,SMALL(AA$4:AA$348,1),4)</formula>
    </cfRule>
    <cfRule type="cellIs" dxfId="175" priority="15849" stopIfTrue="1" operator="equal">
      <formula>IF(AA302:AA512&gt;0,SMALL(AA$4:AA$348,2),4)</formula>
    </cfRule>
    <cfRule type="cellIs" dxfId="174" priority="15850" stopIfTrue="1" operator="equal">
      <formula>IF(AA302:AA512&gt;0,SMALL(AA$4:AA$348,3),4)</formula>
    </cfRule>
  </conditionalFormatting>
  <conditionalFormatting sqref="AA180:QY183">
    <cfRule type="cellIs" dxfId="173" priority="15851" stopIfTrue="1" operator="equal">
      <formula>IF(AA180:AA466&gt;0,SMALL(AA$4:AA$348,1),4)</formula>
    </cfRule>
    <cfRule type="cellIs" dxfId="172" priority="15852" stopIfTrue="1" operator="equal">
      <formula>IF(AA180:AA466&gt;0,SMALL(AA$4:AA$348,2),4)</formula>
    </cfRule>
    <cfRule type="cellIs" dxfId="171" priority="15853" stopIfTrue="1" operator="equal">
      <formula>IF(AA180:AA466&gt;0,SMALL(AA$4:AA$348,3),4)</formula>
    </cfRule>
  </conditionalFormatting>
  <conditionalFormatting sqref="AA282:QY296">
    <cfRule type="cellIs" dxfId="170" priority="15854" stopIfTrue="1" operator="equal">
      <formula>IF(AA282:AA498&gt;0,SMALL(AA$4:AA$348,1),4)</formula>
    </cfRule>
    <cfRule type="cellIs" dxfId="169" priority="15855" stopIfTrue="1" operator="equal">
      <formula>IF(AA282:AA498&gt;0,SMALL(AA$4:AA$348,2),4)</formula>
    </cfRule>
    <cfRule type="cellIs" dxfId="168" priority="15856" stopIfTrue="1" operator="equal">
      <formula>IF(AA282:AA498&gt;0,SMALL(AA$4:AA$348,3),4)</formula>
    </cfRule>
  </conditionalFormatting>
  <conditionalFormatting sqref="AA100:QY106">
    <cfRule type="cellIs" dxfId="167" priority="15857" stopIfTrue="1" operator="equal">
      <formula>IF(AA100:AA435&gt;0,SMALL(AA$4:AA$348,1),4)</formula>
    </cfRule>
    <cfRule type="cellIs" dxfId="166" priority="15858" stopIfTrue="1" operator="equal">
      <formula>IF(AA100:AA435&gt;0,SMALL(AA$4:AA$348,2),4)</formula>
    </cfRule>
    <cfRule type="cellIs" dxfId="165" priority="15859" stopIfTrue="1" operator="equal">
      <formula>IF(AA100:AA435&gt;0,SMALL(AA$4:AA$348,3),4)</formula>
    </cfRule>
  </conditionalFormatting>
  <conditionalFormatting sqref="AA4:QY53">
    <cfRule type="cellIs" dxfId="164" priority="15860" stopIfTrue="1" operator="equal">
      <formula>IF(AA4:AA348&gt;0,SMALL(AA$4:AA$348,1),4)</formula>
    </cfRule>
    <cfRule type="cellIs" dxfId="163" priority="15861" stopIfTrue="1" operator="equal">
      <formula>IF(AA4:AA348&gt;0,SMALL(AA$4:AA$348,2),4)</formula>
    </cfRule>
    <cfRule type="cellIs" dxfId="162" priority="15862" stopIfTrue="1" operator="equal">
      <formula>IF(AA4:AA348&gt;0,SMALL(AA$4:AA$348,3),4)</formula>
    </cfRule>
  </conditionalFormatting>
  <conditionalFormatting sqref="AA54:QY72">
    <cfRule type="cellIs" dxfId="161" priority="15863" stopIfTrue="1" operator="equal">
      <formula>IF(AA54:AA397&gt;0,SMALL(AA$4:AA$348,1),4)</formula>
    </cfRule>
    <cfRule type="cellIs" dxfId="160" priority="15864" stopIfTrue="1" operator="equal">
      <formula>IF(AA54:AA397&gt;0,SMALL(AA$4:AA$348,2),4)</formula>
    </cfRule>
    <cfRule type="cellIs" dxfId="159" priority="15865" stopIfTrue="1" operator="equal">
      <formula>IF(AA54:AA397&gt;0,SMALL(AA$4:AA$348,3),4)</formula>
    </cfRule>
  </conditionalFormatting>
  <conditionalFormatting sqref="AA73:QY91">
    <cfRule type="cellIs" dxfId="158" priority="15866" stopIfTrue="1" operator="equal">
      <formula>IF(AA73:AA414&gt;0,SMALL(AA$4:AA$348,1),4)</formula>
    </cfRule>
    <cfRule type="cellIs" dxfId="157" priority="15867" stopIfTrue="1" operator="equal">
      <formula>IF(AA73:AA414&gt;0,SMALL(AA$4:AA$348,2),4)</formula>
    </cfRule>
    <cfRule type="cellIs" dxfId="156" priority="15868" stopIfTrue="1" operator="equal">
      <formula>IF(AA73:AA414&gt;0,SMALL(AA$4:AA$348,3),4)</formula>
    </cfRule>
  </conditionalFormatting>
  <conditionalFormatting sqref="AA92:QY94">
    <cfRule type="cellIs" dxfId="155" priority="15869" stopIfTrue="1" operator="equal">
      <formula>IF(AA92:AA431&gt;0,SMALL(AA$4:AA$348,1),4)</formula>
    </cfRule>
    <cfRule type="cellIs" dxfId="154" priority="15870" stopIfTrue="1" operator="equal">
      <formula>IF(AA92:AA431&gt;0,SMALL(AA$4:AA$348,2),4)</formula>
    </cfRule>
    <cfRule type="cellIs" dxfId="153" priority="15871" stopIfTrue="1" operator="equal">
      <formula>IF(AA92:AA431&gt;0,SMALL(AA$4:AA$348,3),4)</formula>
    </cfRule>
  </conditionalFormatting>
  <conditionalFormatting sqref="AA96:QY99">
    <cfRule type="cellIs" dxfId="152" priority="15872" stopIfTrue="1" operator="equal">
      <formula>IF(AA96:AA433&gt;0,SMALL(AA$4:AA$348,1),4)</formula>
    </cfRule>
    <cfRule type="cellIs" dxfId="151" priority="15873" stopIfTrue="1" operator="equal">
      <formula>IF(AA96:AA433&gt;0,SMALL(AA$4:AA$348,2),4)</formula>
    </cfRule>
    <cfRule type="cellIs" dxfId="150" priority="15874" stopIfTrue="1" operator="equal">
      <formula>IF(AA96:AA433&gt;0,SMALL(AA$4:AA$348,3),4)</formula>
    </cfRule>
  </conditionalFormatting>
  <conditionalFormatting sqref="AA107:QY108">
    <cfRule type="cellIs" dxfId="149" priority="15875" stopIfTrue="1" operator="equal">
      <formula>IF(AA107:AA435&gt;0,SMALL(AA$4:AA$348,1),4)</formula>
    </cfRule>
    <cfRule type="cellIs" dxfId="148" priority="15876" stopIfTrue="1" operator="equal">
      <formula>IF(AA107:AA435&gt;0,SMALL(AA$4:AA$348,2),4)</formula>
    </cfRule>
    <cfRule type="cellIs" dxfId="147" priority="15877" stopIfTrue="1" operator="equal">
      <formula>IF(AA107:AA435&gt;0,SMALL(AA$4:AA$348,3),4)</formula>
    </cfRule>
  </conditionalFormatting>
  <conditionalFormatting sqref="AA109:QY111">
    <cfRule type="cellIs" dxfId="146" priority="15878" stopIfTrue="1" operator="equal">
      <formula>IF(AA109:AA436&gt;0,SMALL(AA$4:AA$348,1),4)</formula>
    </cfRule>
    <cfRule type="cellIs" dxfId="145" priority="15879" stopIfTrue="1" operator="equal">
      <formula>IF(AA109:AA436&gt;0,SMALL(AA$4:AA$348,2),4)</formula>
    </cfRule>
    <cfRule type="cellIs" dxfId="144" priority="15880" stopIfTrue="1" operator="equal">
      <formula>IF(AA109:AA436&gt;0,SMALL(AA$4:AA$348,3),4)</formula>
    </cfRule>
  </conditionalFormatting>
  <conditionalFormatting sqref="AA112:QY114">
    <cfRule type="cellIs" dxfId="143" priority="15881" stopIfTrue="1" operator="equal">
      <formula>IF(AA112:AA434&gt;0,SMALL(AA$4:AA$348,1),4)</formula>
    </cfRule>
    <cfRule type="cellIs" dxfId="142" priority="15882" stopIfTrue="1" operator="equal">
      <formula>IF(AA112:AA434&gt;0,SMALL(AA$4:AA$348,2),4)</formula>
    </cfRule>
    <cfRule type="cellIs" dxfId="141" priority="15883" stopIfTrue="1" operator="equal">
      <formula>IF(AA112:AA434&gt;0,SMALL(AA$4:AA$348,3),4)</formula>
    </cfRule>
  </conditionalFormatting>
  <conditionalFormatting sqref="AA139:QY142">
    <cfRule type="cellIs" dxfId="140" priority="15884" stopIfTrue="1" operator="equal">
      <formula>IF(AA139:AA441&gt;0,SMALL(AA$4:AA$348,1),4)</formula>
    </cfRule>
    <cfRule type="cellIs" dxfId="139" priority="15885" stopIfTrue="1" operator="equal">
      <formula>IF(AA139:AA441&gt;0,SMALL(AA$4:AA$348,2),4)</formula>
    </cfRule>
    <cfRule type="cellIs" dxfId="138" priority="15886" stopIfTrue="1" operator="equal">
      <formula>IF(AA139:AA441&gt;0,SMALL(AA$4:AA$348,3),4)</formula>
    </cfRule>
  </conditionalFormatting>
  <conditionalFormatting sqref="AA185:QY190">
    <cfRule type="cellIs" dxfId="137" priority="15887" stopIfTrue="1" operator="equal">
      <formula>IF(AA185:AA469&gt;0,SMALL(AA$4:AA$348,1),4)</formula>
    </cfRule>
    <cfRule type="cellIs" dxfId="136" priority="15888" stopIfTrue="1" operator="equal">
      <formula>IF(AA185:AA469&gt;0,SMALL(AA$4:AA$348,2),4)</formula>
    </cfRule>
    <cfRule type="cellIs" dxfId="135" priority="15889" stopIfTrue="1" operator="equal">
      <formula>IF(AA185:AA469&gt;0,SMALL(AA$4:AA$348,3),4)</formula>
    </cfRule>
  </conditionalFormatting>
  <conditionalFormatting sqref="AA226:QY227">
    <cfRule type="cellIs" dxfId="134" priority="15890" stopIfTrue="1" operator="equal">
      <formula>IF(AA226:AA486&gt;0,SMALL(AA$4:AA$348,1),4)</formula>
    </cfRule>
    <cfRule type="cellIs" dxfId="133" priority="15891" stopIfTrue="1" operator="equal">
      <formula>IF(AA226:AA486&gt;0,SMALL(AA$4:AA$348,2),4)</formula>
    </cfRule>
    <cfRule type="cellIs" dxfId="132" priority="15892" stopIfTrue="1" operator="equal">
      <formula>IF(AA226:AA486&gt;0,SMALL(AA$4:AA$348,3),4)</formula>
    </cfRule>
  </conditionalFormatting>
  <conditionalFormatting sqref="AA231:QY232">
    <cfRule type="cellIs" dxfId="131" priority="15893" stopIfTrue="1" operator="equal">
      <formula>IF(AA231:AA489&gt;0,SMALL(AA$4:AA$348,1),4)</formula>
    </cfRule>
    <cfRule type="cellIs" dxfId="130" priority="15894" stopIfTrue="1" operator="equal">
      <formula>IF(AA231:AA489&gt;0,SMALL(AA$4:AA$348,2),4)</formula>
    </cfRule>
    <cfRule type="cellIs" dxfId="129" priority="15895" stopIfTrue="1" operator="equal">
      <formula>IF(AA231:AA489&gt;0,SMALL(AA$4:AA$348,3),4)</formula>
    </cfRule>
  </conditionalFormatting>
  <conditionalFormatting sqref="AA234:QY235">
    <cfRule type="cellIs" dxfId="128" priority="15896" stopIfTrue="1" operator="equal">
      <formula>IF(AA234:AA489&gt;0,SMALL(AA$4:AA$348,1),4)</formula>
    </cfRule>
    <cfRule type="cellIs" dxfId="127" priority="15897" stopIfTrue="1" operator="equal">
      <formula>IF(AA234:AA489&gt;0,SMALL(AA$4:AA$348,2),4)</formula>
    </cfRule>
    <cfRule type="cellIs" dxfId="126" priority="15898" stopIfTrue="1" operator="equal">
      <formula>IF(AA234:AA489&gt;0,SMALL(AA$4:AA$348,3),4)</formula>
    </cfRule>
  </conditionalFormatting>
  <conditionalFormatting sqref="AA279:QY281">
    <cfRule type="cellIs" dxfId="125" priority="15899" stopIfTrue="1" operator="equal">
      <formula>IF(AA279:AA496&gt;0,SMALL(AA$4:AA$348,1),4)</formula>
    </cfRule>
    <cfRule type="cellIs" dxfId="124" priority="15900" stopIfTrue="1" operator="equal">
      <formula>IF(AA279:AA496&gt;0,SMALL(AA$4:AA$348,2),4)</formula>
    </cfRule>
    <cfRule type="cellIs" dxfId="123" priority="15901" stopIfTrue="1" operator="equal">
      <formula>IF(AA279:AA496&gt;0,SMALL(AA$4:AA$348,3),4)</formula>
    </cfRule>
  </conditionalFormatting>
  <conditionalFormatting sqref="AA304:QY308">
    <cfRule type="cellIs" dxfId="122" priority="15902" stopIfTrue="1" operator="equal">
      <formula>IF(AA304:AA513&gt;0,SMALL(AA$4:AA$348,1),4)</formula>
    </cfRule>
    <cfRule type="cellIs" dxfId="121" priority="15903" stopIfTrue="1" operator="equal">
      <formula>IF(AA304:AA513&gt;0,SMALL(AA$4:AA$348,2),4)</formula>
    </cfRule>
    <cfRule type="cellIs" dxfId="120" priority="15904" stopIfTrue="1" operator="equal">
      <formula>IF(AA304:AA513&gt;0,SMALL(AA$4:AA$348,3),4)</formula>
    </cfRule>
  </conditionalFormatting>
  <conditionalFormatting sqref="AA311:QY324">
    <cfRule type="cellIs" dxfId="119" priority="15905" stopIfTrue="1" operator="equal">
      <formula>IF(AA311:AA515&gt;0,SMALL(AA$4:AA$348,1),4)</formula>
    </cfRule>
    <cfRule type="cellIs" dxfId="118" priority="15906" stopIfTrue="1" operator="equal">
      <formula>IF(AA311:AA515&gt;0,SMALL(AA$4:AA$348,2),4)</formula>
    </cfRule>
    <cfRule type="cellIs" dxfId="117" priority="15907" stopIfTrue="1" operator="equal">
      <formula>IF(AA311:AA515&gt;0,SMALL(AA$4:AA$348,3),4)</formula>
    </cfRule>
  </conditionalFormatting>
  <conditionalFormatting sqref="AA326:QY330">
    <cfRule type="cellIs" dxfId="116" priority="15908" stopIfTrue="1" operator="equal">
      <formula>IF(AA326:AA527&gt;0,SMALL(AA$4:AA$348,1),4)</formula>
    </cfRule>
    <cfRule type="cellIs" dxfId="115" priority="15909" stopIfTrue="1" operator="equal">
      <formula>IF(AA326:AA527&gt;0,SMALL(AA$4:AA$348,2),4)</formula>
    </cfRule>
    <cfRule type="cellIs" dxfId="114" priority="15910" stopIfTrue="1" operator="equal">
      <formula>IF(AA326:AA527&gt;0,SMALL(AA$4:AA$348,3),4)</formula>
    </cfRule>
  </conditionalFormatting>
  <conditionalFormatting sqref="AA331:QY332">
    <cfRule type="cellIs" dxfId="113" priority="15911" stopIfTrue="1" operator="equal">
      <formula>IF(AA331:AA530&gt;0,SMALL(AA$4:AA$348,1),4)</formula>
    </cfRule>
    <cfRule type="cellIs" dxfId="112" priority="15912" stopIfTrue="1" operator="equal">
      <formula>IF(AA331:AA530&gt;0,SMALL(AA$4:AA$348,2),4)</formula>
    </cfRule>
    <cfRule type="cellIs" dxfId="111" priority="15913" stopIfTrue="1" operator="equal">
      <formula>IF(AA331:AA530&gt;0,SMALL(AA$4:AA$348,3),4)</formula>
    </cfRule>
  </conditionalFormatting>
  <conditionalFormatting sqref="AA276:QY276">
    <cfRule type="cellIs" dxfId="110" priority="1" stopIfTrue="1" operator="equal">
      <formula>IF(AA276:AA494&gt;0,SMALL(AA$4:AA$348,1),4)</formula>
    </cfRule>
    <cfRule type="cellIs" dxfId="109" priority="2" stopIfTrue="1" operator="equal">
      <formula>IF(AA276:AA494&gt;0,SMALL(AA$4:AA$348,2),4)</formula>
    </cfRule>
    <cfRule type="cellIs" dxfId="108" priority="3" stopIfTrue="1" operator="equal">
      <formula>IF(AA276:AA494&gt;0,SMALL(AA$4:AA$348,3),4)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Normal="100" zoomScaleSheetLayoutView="100" workbookViewId="0">
      <selection activeCell="T1" sqref="T1"/>
    </sheetView>
  </sheetViews>
  <sheetFormatPr defaultRowHeight="12.75" x14ac:dyDescent="0.2"/>
  <cols>
    <col min="2" max="2" width="24.5703125" customWidth="1"/>
    <col min="3" max="3" width="13.140625" customWidth="1"/>
    <col min="4" max="4" width="12.42578125" customWidth="1"/>
    <col min="5" max="5" width="11.5703125" customWidth="1"/>
    <col min="6" max="13" width="9.140625" customWidth="1"/>
    <col min="14" max="14" width="15.28515625" customWidth="1"/>
    <col min="15" max="15" width="9.140625" customWidth="1"/>
    <col min="16" max="16" width="11.85546875" customWidth="1"/>
    <col min="17" max="17" width="20.28515625" customWidth="1"/>
    <col min="18" max="251" width="10.42578125" customWidth="1"/>
  </cols>
  <sheetData>
    <row r="1" spans="1:28" ht="173.25" customHeight="1" thickBot="1" x14ac:dyDescent="0.25">
      <c r="B1" s="85"/>
      <c r="C1" s="85"/>
      <c r="D1" s="85"/>
      <c r="E1" s="86"/>
      <c r="F1" s="87" t="s">
        <v>29</v>
      </c>
      <c r="G1" s="89" t="s">
        <v>28</v>
      </c>
      <c r="H1" s="89" t="s">
        <v>28</v>
      </c>
      <c r="I1" s="89" t="s">
        <v>28</v>
      </c>
      <c r="J1" s="80" t="s">
        <v>124</v>
      </c>
      <c r="K1" s="270" t="s">
        <v>317</v>
      </c>
      <c r="L1" s="270" t="s">
        <v>384</v>
      </c>
      <c r="M1" s="270" t="s">
        <v>385</v>
      </c>
      <c r="N1" s="270" t="s">
        <v>402</v>
      </c>
      <c r="O1" s="270" t="s">
        <v>56</v>
      </c>
      <c r="P1" s="270" t="s">
        <v>55</v>
      </c>
      <c r="Q1" s="270" t="s">
        <v>57</v>
      </c>
      <c r="R1" s="270" t="s">
        <v>58</v>
      </c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4.25" thickTop="1" thickBot="1" x14ac:dyDescent="0.25">
      <c r="B2" s="82" t="s">
        <v>0</v>
      </c>
      <c r="C2" s="99"/>
      <c r="D2" s="99"/>
      <c r="E2" s="83" t="s">
        <v>4</v>
      </c>
      <c r="F2" s="83">
        <v>2017</v>
      </c>
      <c r="G2" s="268" t="s">
        <v>400</v>
      </c>
      <c r="H2" s="90" t="s">
        <v>401</v>
      </c>
      <c r="I2" s="90"/>
      <c r="J2" s="80" t="s">
        <v>128</v>
      </c>
      <c r="K2" s="269"/>
      <c r="L2" s="271"/>
      <c r="M2" s="271"/>
      <c r="N2" s="271"/>
      <c r="O2" s="271"/>
      <c r="P2" s="271"/>
      <c r="Q2" s="271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5.5" customHeight="1" thickTop="1" x14ac:dyDescent="0.2">
      <c r="B3" s="37"/>
      <c r="C3" s="100"/>
      <c r="D3" s="100"/>
      <c r="E3" s="38"/>
      <c r="F3" s="38"/>
      <c r="G3" s="91"/>
      <c r="H3" s="91"/>
      <c r="I3" s="91"/>
      <c r="J3" s="95" t="s">
        <v>125</v>
      </c>
      <c r="K3" s="31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20.25" x14ac:dyDescent="0.3">
      <c r="A4" s="4">
        <v>12</v>
      </c>
      <c r="B4" s="40" t="s">
        <v>377</v>
      </c>
      <c r="C4" s="101"/>
      <c r="D4" s="272"/>
      <c r="E4" s="41" t="s">
        <v>1</v>
      </c>
      <c r="F4" s="42">
        <v>1.8456790123456791E-2</v>
      </c>
      <c r="G4" s="92">
        <v>1.7118055555555556E-2</v>
      </c>
      <c r="H4" s="92">
        <v>1.7118055555555556E-2</v>
      </c>
      <c r="I4" s="92">
        <v>1.7118055555555556E-2</v>
      </c>
      <c r="J4" s="81">
        <v>6</v>
      </c>
      <c r="K4" s="31">
        <v>1.2309880099045972E-3</v>
      </c>
      <c r="L4" s="31">
        <v>3.3946232881881051E-4</v>
      </c>
      <c r="M4" s="31">
        <v>1.746913580246914E-2</v>
      </c>
      <c r="N4" s="31">
        <f t="shared" ref="N4:N35" si="0">40%*G4+17%*H4+40%*M4+3%*I4</f>
        <v>1.7258487654320989E-2</v>
      </c>
      <c r="O4" s="31">
        <v>2.2110339506172843E-2</v>
      </c>
      <c r="P4" s="265">
        <v>4.8518518518518537E-3</v>
      </c>
      <c r="Q4" s="229">
        <v>2.2372685185185186E-2</v>
      </c>
      <c r="R4" s="275">
        <f>Q4-P4</f>
        <v>1.7520833333333333E-2</v>
      </c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20.25" x14ac:dyDescent="0.3">
      <c r="A5" s="4">
        <v>5</v>
      </c>
      <c r="B5" s="40" t="s">
        <v>238</v>
      </c>
      <c r="C5" s="101"/>
      <c r="D5" s="272"/>
      <c r="E5" s="49" t="s">
        <v>2</v>
      </c>
      <c r="F5" s="50">
        <v>1.9405864197530865E-2</v>
      </c>
      <c r="G5" s="92">
        <v>1.9178240740740742E-2</v>
      </c>
      <c r="H5" s="92">
        <v>1.7870370370370373E-2</v>
      </c>
      <c r="I5" s="92">
        <v>1.7511574074074072E-2</v>
      </c>
      <c r="J5" s="81">
        <v>3</v>
      </c>
      <c r="K5" s="31">
        <v>1.6431743394326203E-4</v>
      </c>
      <c r="L5" s="31">
        <v>1.6431743394326203E-4</v>
      </c>
      <c r="M5" s="31">
        <v>1.9405864197530865E-2</v>
      </c>
      <c r="N5" s="31">
        <f t="shared" si="0"/>
        <v>1.8996952160493831E-2</v>
      </c>
      <c r="O5" s="31">
        <v>2.2110339506172843E-2</v>
      </c>
      <c r="P5" s="265">
        <v>3.1133873456790119E-3</v>
      </c>
      <c r="Q5" s="229">
        <v>2.2796990740740739E-2</v>
      </c>
      <c r="R5" s="275">
        <f t="shared" ref="R5:R22" si="1">Q5-P5</f>
        <v>1.9683603395061727E-2</v>
      </c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0.25" x14ac:dyDescent="0.3">
      <c r="A6" s="4">
        <v>26</v>
      </c>
      <c r="B6" s="43" t="s">
        <v>176</v>
      </c>
      <c r="C6" s="102"/>
      <c r="D6" s="273"/>
      <c r="E6" s="178" t="s">
        <v>204</v>
      </c>
      <c r="F6" s="179">
        <v>1.5736882716049384E-2</v>
      </c>
      <c r="G6" s="92">
        <v>1.5347222222222222E-2</v>
      </c>
      <c r="H6" s="92">
        <v>1.3715277777777778E-2</v>
      </c>
      <c r="I6" s="92">
        <v>1.3715277777777778E-2</v>
      </c>
      <c r="J6" s="81">
        <v>3</v>
      </c>
      <c r="K6" s="31">
        <v>5.3477844733172393E-4</v>
      </c>
      <c r="L6" s="31">
        <v>1.157407407407357E-5</v>
      </c>
      <c r="M6" s="31">
        <v>1.5358796296296296E-2</v>
      </c>
      <c r="N6" s="31">
        <f t="shared" si="0"/>
        <v>1.5025462962962963E-2</v>
      </c>
      <c r="O6" s="31">
        <v>2.2110339506172843E-2</v>
      </c>
      <c r="P6" s="265">
        <v>7.0848765432098802E-3</v>
      </c>
      <c r="Q6" s="229">
        <v>2.2889583333333335E-2</v>
      </c>
      <c r="R6" s="275">
        <f t="shared" si="1"/>
        <v>1.5804706790123454E-2</v>
      </c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0.25" x14ac:dyDescent="0.3">
      <c r="A7" s="4">
        <v>32</v>
      </c>
      <c r="B7" s="40" t="s">
        <v>6</v>
      </c>
      <c r="C7" s="101"/>
      <c r="D7" s="272"/>
      <c r="E7" s="44" t="s">
        <v>3</v>
      </c>
      <c r="F7" s="45">
        <v>1.3718171296296296E-2</v>
      </c>
      <c r="G7" s="92">
        <v>1.3101851851851852E-2</v>
      </c>
      <c r="H7" s="92">
        <v>1.2662037037037039E-2</v>
      </c>
      <c r="I7" s="92">
        <v>1.1689814814814814E-2</v>
      </c>
      <c r="J7" s="81">
        <v>4</v>
      </c>
      <c r="K7" s="31">
        <v>5.1698520553222478E-4</v>
      </c>
      <c r="L7" s="31">
        <v>1.2152777777777769E-4</v>
      </c>
      <c r="M7" s="31">
        <v>1.322337962962963E-2</v>
      </c>
      <c r="N7" s="31">
        <f t="shared" si="0"/>
        <v>1.3033333333333336E-2</v>
      </c>
      <c r="O7" s="31">
        <v>2.2110339506172843E-2</v>
      </c>
      <c r="P7" s="265">
        <v>9.0770061728395069E-3</v>
      </c>
      <c r="Q7" s="229">
        <v>2.2925347222222225E-2</v>
      </c>
      <c r="R7" s="275">
        <f t="shared" si="1"/>
        <v>1.3848341049382719E-2</v>
      </c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20.25" x14ac:dyDescent="0.3">
      <c r="A8" s="4">
        <v>28</v>
      </c>
      <c r="B8" s="40" t="s">
        <v>213</v>
      </c>
      <c r="C8" s="103" t="s">
        <v>120</v>
      </c>
      <c r="D8" s="274"/>
      <c r="E8" s="93" t="s">
        <v>126</v>
      </c>
      <c r="F8" s="94">
        <v>1.4726851851851852E-2</v>
      </c>
      <c r="G8" s="92">
        <v>1.4537037037037038E-2</v>
      </c>
      <c r="H8" s="92">
        <v>1.4224537037037037E-2</v>
      </c>
      <c r="I8" s="92">
        <v>1.3483796296296298E-2</v>
      </c>
      <c r="J8" s="81">
        <v>5</v>
      </c>
      <c r="K8" s="31">
        <v>1.6213621303553218E-4</v>
      </c>
      <c r="L8" s="31">
        <v>1.6213621303553218E-4</v>
      </c>
      <c r="M8" s="31">
        <v>1.4726851851851852E-2</v>
      </c>
      <c r="N8" s="31">
        <f t="shared" si="0"/>
        <v>1.4528240740740741E-2</v>
      </c>
      <c r="O8" s="31">
        <v>2.2110339506172843E-2</v>
      </c>
      <c r="P8" s="265">
        <v>7.582098765432102E-3</v>
      </c>
      <c r="Q8" s="229">
        <v>2.2947453703703703E-2</v>
      </c>
      <c r="R8" s="275">
        <f t="shared" si="1"/>
        <v>1.5365354938271601E-2</v>
      </c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20.25" x14ac:dyDescent="0.3">
      <c r="A9" s="4">
        <v>30</v>
      </c>
      <c r="B9" s="79" t="s">
        <v>38</v>
      </c>
      <c r="C9" s="103" t="s">
        <v>83</v>
      </c>
      <c r="D9" s="274"/>
      <c r="E9" s="93" t="s">
        <v>126</v>
      </c>
      <c r="F9" s="94">
        <v>1.4415064102564101E-2</v>
      </c>
      <c r="G9" s="92">
        <v>1.3518518518518518E-2</v>
      </c>
      <c r="H9" s="92">
        <v>1.3518518518518518E-2</v>
      </c>
      <c r="I9" s="92">
        <v>1.3194444444444444E-2</v>
      </c>
      <c r="J9" s="81">
        <v>13</v>
      </c>
      <c r="K9" s="31">
        <v>4.9137395365511931E-4</v>
      </c>
      <c r="L9" s="31">
        <v>3.3228882453600943E-4</v>
      </c>
      <c r="M9" s="31">
        <v>1.412037037037037E-2</v>
      </c>
      <c r="N9" s="31">
        <f t="shared" si="0"/>
        <v>1.3749537037037038E-2</v>
      </c>
      <c r="O9" s="31">
        <v>2.2110339506172843E-2</v>
      </c>
      <c r="P9" s="265">
        <v>8.3608024691358054E-3</v>
      </c>
      <c r="Q9" s="229">
        <v>2.2981712962962961E-2</v>
      </c>
      <c r="R9" s="275">
        <f t="shared" si="1"/>
        <v>1.4620910493827155E-2</v>
      </c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20.25" x14ac:dyDescent="0.3">
      <c r="A10" s="4">
        <v>25</v>
      </c>
      <c r="B10" s="40" t="s">
        <v>9</v>
      </c>
      <c r="C10" s="101"/>
      <c r="D10" s="272"/>
      <c r="E10" s="41" t="s">
        <v>1</v>
      </c>
      <c r="F10" s="42">
        <v>1.5474537037037037E-2</v>
      </c>
      <c r="G10" s="92">
        <v>1.4930555555555556E-2</v>
      </c>
      <c r="H10" s="92">
        <v>1.4930555555555556E-2</v>
      </c>
      <c r="I10" s="92">
        <v>1.3506944444444445E-2</v>
      </c>
      <c r="J10" s="81">
        <v>9</v>
      </c>
      <c r="K10" s="31">
        <v>5.2067255748961027E-4</v>
      </c>
      <c r="L10" s="31">
        <v>2.6211052590000288E-4</v>
      </c>
      <c r="M10" s="31">
        <v>1.5300925925925926E-2</v>
      </c>
      <c r="N10" s="31">
        <f t="shared" si="0"/>
        <v>1.5035995370370373E-2</v>
      </c>
      <c r="O10" s="31">
        <v>2.2110339506172843E-2</v>
      </c>
      <c r="P10" s="265">
        <v>7.0743441358024697E-3</v>
      </c>
      <c r="Q10" s="229">
        <v>2.2998379629629629E-2</v>
      </c>
      <c r="R10" s="275">
        <f t="shared" si="1"/>
        <v>1.5924035493827159E-2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20.25" x14ac:dyDescent="0.3">
      <c r="A11" s="4">
        <v>21</v>
      </c>
      <c r="B11" s="40" t="s">
        <v>280</v>
      </c>
      <c r="C11" s="101"/>
      <c r="D11" s="272"/>
      <c r="E11" s="49" t="s">
        <v>2</v>
      </c>
      <c r="F11" s="50">
        <v>1.5597993827160496E-2</v>
      </c>
      <c r="G11" s="92">
        <v>1.5104166666666667E-2</v>
      </c>
      <c r="H11" s="92">
        <v>1.4976851851851852E-2</v>
      </c>
      <c r="I11" s="92">
        <v>1.4687499999999999E-2</v>
      </c>
      <c r="J11" s="81">
        <v>6</v>
      </c>
      <c r="K11" s="31">
        <v>3.3005846561707706E-4</v>
      </c>
      <c r="L11" s="31">
        <v>3.3005846561707706E-4</v>
      </c>
      <c r="M11" s="31">
        <v>1.5597993827160496E-2</v>
      </c>
      <c r="N11" s="31">
        <f t="shared" si="0"/>
        <v>1.5267554012345681E-2</v>
      </c>
      <c r="O11" s="31">
        <v>2.2110339506172843E-2</v>
      </c>
      <c r="P11" s="265">
        <v>6.842785493827162E-3</v>
      </c>
      <c r="Q11" s="229">
        <v>2.3015046296296294E-2</v>
      </c>
      <c r="R11" s="275">
        <f t="shared" si="1"/>
        <v>1.6172260802469134E-2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20.25" x14ac:dyDescent="0.3">
      <c r="A12" s="4">
        <v>24</v>
      </c>
      <c r="B12" s="40" t="s">
        <v>8</v>
      </c>
      <c r="C12" s="101"/>
      <c r="D12" s="272"/>
      <c r="E12" s="44" t="s">
        <v>3</v>
      </c>
      <c r="F12" s="45">
        <v>1.5841049382716049E-2</v>
      </c>
      <c r="G12" s="92">
        <v>1.5069444444444443E-2</v>
      </c>
      <c r="H12" s="92">
        <v>1.4456018518518519E-2</v>
      </c>
      <c r="I12" s="92">
        <v>1.3657407407407408E-2</v>
      </c>
      <c r="J12" s="81">
        <v>3</v>
      </c>
      <c r="K12" s="31">
        <v>6.6918658837613481E-4</v>
      </c>
      <c r="L12" s="31">
        <v>3.4143518518518507E-4</v>
      </c>
      <c r="M12" s="31">
        <v>1.5410879629629629E-2</v>
      </c>
      <c r="N12" s="31">
        <f t="shared" si="0"/>
        <v>1.5059375E-2</v>
      </c>
      <c r="O12" s="31">
        <v>2.2110339506172843E-2</v>
      </c>
      <c r="P12" s="265">
        <v>7.0509645061728431E-3</v>
      </c>
      <c r="Q12" s="229">
        <v>2.3106250000000005E-2</v>
      </c>
      <c r="R12" s="275">
        <f t="shared" si="1"/>
        <v>1.6055285493827162E-2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20.25" x14ac:dyDescent="0.3">
      <c r="A13" s="4">
        <v>27</v>
      </c>
      <c r="B13" s="40" t="s">
        <v>145</v>
      </c>
      <c r="C13" s="101"/>
      <c r="D13" s="272"/>
      <c r="E13" s="44" t="s">
        <v>3</v>
      </c>
      <c r="F13" s="45">
        <v>1.5590277777777778E-2</v>
      </c>
      <c r="G13" s="92">
        <v>1.4641203703703703E-2</v>
      </c>
      <c r="H13" s="92">
        <v>1.4212962962962962E-2</v>
      </c>
      <c r="I13" s="92">
        <v>1.3923611111111111E-2</v>
      </c>
      <c r="J13" s="81">
        <v>6</v>
      </c>
      <c r="K13" s="31">
        <v>4.9222710496514555E-4</v>
      </c>
      <c r="L13" s="31">
        <v>0</v>
      </c>
      <c r="M13" s="31">
        <v>1.4641203703703703E-2</v>
      </c>
      <c r="N13" s="31">
        <f t="shared" si="0"/>
        <v>1.4546875000000001E-2</v>
      </c>
      <c r="O13" s="31">
        <v>2.2110339506172843E-2</v>
      </c>
      <c r="P13" s="265">
        <v>7.5634645061728421E-3</v>
      </c>
      <c r="Q13" s="229">
        <v>2.3449768518518516E-2</v>
      </c>
      <c r="R13" s="275">
        <f t="shared" si="1"/>
        <v>1.5886304012345673E-2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0.25" x14ac:dyDescent="0.3">
      <c r="A14" s="4">
        <v>20</v>
      </c>
      <c r="B14" s="40" t="s">
        <v>11</v>
      </c>
      <c r="C14" s="101"/>
      <c r="D14" s="272"/>
      <c r="E14" s="41" t="s">
        <v>1</v>
      </c>
      <c r="F14" s="42">
        <v>1.6180555555555556E-2</v>
      </c>
      <c r="G14" s="92">
        <v>1.545138888888889E-2</v>
      </c>
      <c r="H14" s="92">
        <v>1.4513888888888889E-2</v>
      </c>
      <c r="I14" s="92">
        <v>1.4305555555555557E-2</v>
      </c>
      <c r="J14" s="81">
        <v>15</v>
      </c>
      <c r="K14" s="31">
        <v>5.2702933177609188E-4</v>
      </c>
      <c r="L14" s="31">
        <v>3.3988459040145845E-4</v>
      </c>
      <c r="M14" s="31">
        <v>1.5925925925925927E-2</v>
      </c>
      <c r="N14" s="31">
        <f t="shared" si="0"/>
        <v>1.5447453703703705E-2</v>
      </c>
      <c r="O14" s="31">
        <v>2.2110339506172843E-2</v>
      </c>
      <c r="P14" s="265">
        <v>6.6628858024691383E-3</v>
      </c>
      <c r="Q14" s="229">
        <v>2.3505555555555554E-2</v>
      </c>
      <c r="R14" s="275">
        <f t="shared" si="1"/>
        <v>1.6842669753086417E-2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0.25" x14ac:dyDescent="0.3">
      <c r="A15" s="4">
        <v>17</v>
      </c>
      <c r="B15" s="40" t="s">
        <v>230</v>
      </c>
      <c r="C15" s="101"/>
      <c r="D15" s="272"/>
      <c r="E15" s="41" t="s">
        <v>1</v>
      </c>
      <c r="F15" s="42">
        <v>1.6446759259259258E-2</v>
      </c>
      <c r="G15" s="92">
        <v>1.5717592592592592E-2</v>
      </c>
      <c r="H15" s="92">
        <v>1.5405092592592593E-2</v>
      </c>
      <c r="I15" s="92">
        <v>1.5370370370370369E-2</v>
      </c>
      <c r="J15" s="81">
        <v>4</v>
      </c>
      <c r="K15" s="31">
        <v>6.0490456215917866E-4</v>
      </c>
      <c r="L15" s="31">
        <v>1.5625000000000014E-4</v>
      </c>
      <c r="M15" s="31">
        <v>1.5873842592592592E-2</v>
      </c>
      <c r="N15" s="31">
        <f t="shared" si="0"/>
        <v>1.5716550925925925E-2</v>
      </c>
      <c r="O15" s="31">
        <v>2.2110339506172843E-2</v>
      </c>
      <c r="P15" s="265">
        <v>6.3937885802469174E-3</v>
      </c>
      <c r="Q15" s="229">
        <v>2.3566203703703704E-2</v>
      </c>
      <c r="R15" s="275">
        <f t="shared" si="1"/>
        <v>1.7172415123456786E-2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ht="20.25" x14ac:dyDescent="0.3">
      <c r="A16" s="4">
        <v>4</v>
      </c>
      <c r="B16" s="40" t="s">
        <v>372</v>
      </c>
      <c r="C16" s="101"/>
      <c r="D16" s="272"/>
      <c r="E16" s="41" t="s">
        <v>1</v>
      </c>
      <c r="F16" s="42">
        <v>2.0208333333333335E-2</v>
      </c>
      <c r="G16" s="92">
        <v>1.9004629629629632E-2</v>
      </c>
      <c r="H16" s="92">
        <v>1.9004629629629632E-2</v>
      </c>
      <c r="I16" s="92">
        <v>1.9004629629629632E-2</v>
      </c>
      <c r="J16" s="81">
        <v>5</v>
      </c>
      <c r="K16" s="31">
        <v>9.3407869084240972E-4</v>
      </c>
      <c r="L16" s="31">
        <v>1.9097222222222085E-4</v>
      </c>
      <c r="M16" s="31">
        <v>1.9195601851851853E-2</v>
      </c>
      <c r="N16" s="31">
        <f t="shared" si="0"/>
        <v>1.9081018518518518E-2</v>
      </c>
      <c r="O16" s="31">
        <v>2.2110339506172843E-2</v>
      </c>
      <c r="P16" s="265">
        <v>3.0293209876543249E-3</v>
      </c>
      <c r="Q16" s="229">
        <v>2.3676967592592593E-2</v>
      </c>
      <c r="R16" s="275">
        <f t="shared" si="1"/>
        <v>2.0647646604938268E-2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20.25" x14ac:dyDescent="0.3">
      <c r="A17" s="4">
        <v>13</v>
      </c>
      <c r="B17" s="40" t="s">
        <v>78</v>
      </c>
      <c r="C17" s="101"/>
      <c r="D17" s="272"/>
      <c r="E17" s="41" t="s">
        <v>1</v>
      </c>
      <c r="F17" s="42">
        <v>1.8064236111111111E-2</v>
      </c>
      <c r="G17" s="92">
        <v>1.7222222222222222E-2</v>
      </c>
      <c r="H17" s="92">
        <v>1.6620370370370372E-2</v>
      </c>
      <c r="I17" s="92">
        <v>1.5717592592592592E-2</v>
      </c>
      <c r="J17" s="81">
        <v>4</v>
      </c>
      <c r="K17" s="31">
        <v>1.0124296838675928E-3</v>
      </c>
      <c r="L17" s="31">
        <v>2.011359629280412E-4</v>
      </c>
      <c r="M17" s="31">
        <v>1.7488425925925925E-2</v>
      </c>
      <c r="N17" s="31">
        <f t="shared" si="0"/>
        <v>1.7181250000000002E-2</v>
      </c>
      <c r="O17" s="31">
        <v>2.2110339506172843E-2</v>
      </c>
      <c r="P17" s="265">
        <v>4.9290895061728408E-3</v>
      </c>
      <c r="Q17" s="229">
        <v>2.3709837962962967E-2</v>
      </c>
      <c r="R17" s="275">
        <f t="shared" si="1"/>
        <v>1.8780748456790126E-2</v>
      </c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20.25" x14ac:dyDescent="0.3">
      <c r="A18" s="4">
        <v>3</v>
      </c>
      <c r="B18" s="40" t="s">
        <v>146</v>
      </c>
      <c r="C18" s="101"/>
      <c r="D18" s="272"/>
      <c r="E18" s="41" t="s">
        <v>1</v>
      </c>
      <c r="F18" s="42">
        <v>2.1047979797979798E-2</v>
      </c>
      <c r="G18" s="92">
        <v>1.9745370370370371E-2</v>
      </c>
      <c r="H18" s="92">
        <v>1.7738425925925925E-2</v>
      </c>
      <c r="I18" s="92">
        <v>1.7048611111111112E-2</v>
      </c>
      <c r="J18" s="81">
        <v>11</v>
      </c>
      <c r="K18" s="31">
        <v>9.7884304202778562E-4</v>
      </c>
      <c r="L18" s="31">
        <v>3.1104987616612759E-4</v>
      </c>
      <c r="M18" s="31">
        <v>2.0075231481481482E-2</v>
      </c>
      <c r="N18" s="31">
        <f t="shared" si="0"/>
        <v>1.9455231481481483E-2</v>
      </c>
      <c r="O18" s="31">
        <v>2.2110339506172843E-2</v>
      </c>
      <c r="P18" s="208">
        <v>2.6551080246913598E-3</v>
      </c>
      <c r="Q18" s="229">
        <v>2.4164814814814816E-2</v>
      </c>
      <c r="R18" s="275">
        <f t="shared" si="1"/>
        <v>2.1509706790123456E-2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20.25" x14ac:dyDescent="0.3">
      <c r="A19" s="4">
        <v>6</v>
      </c>
      <c r="B19" s="40" t="s">
        <v>221</v>
      </c>
      <c r="C19" s="101"/>
      <c r="D19" s="272"/>
      <c r="E19" s="41" t="s">
        <v>1</v>
      </c>
      <c r="F19" s="42">
        <v>1.8479938271604938E-2</v>
      </c>
      <c r="G19" s="92">
        <v>1.8032407407407407E-2</v>
      </c>
      <c r="H19" s="92">
        <v>1.8032407407407407E-2</v>
      </c>
      <c r="I19" s="92">
        <v>1.8032407407407407E-2</v>
      </c>
      <c r="J19" s="81">
        <v>3</v>
      </c>
      <c r="K19" s="31">
        <v>4.5097651840130963E-4</v>
      </c>
      <c r="L19" s="31">
        <v>1.3888888888888978E-4</v>
      </c>
      <c r="M19" s="31">
        <v>1.8171296296296297E-2</v>
      </c>
      <c r="N19" s="31">
        <f t="shared" si="0"/>
        <v>1.8087962962962965E-2</v>
      </c>
      <c r="O19" s="31">
        <v>2.2110339506172843E-2</v>
      </c>
      <c r="P19" s="265">
        <v>4.0223765432098775E-3</v>
      </c>
      <c r="Q19" s="229">
        <v>2.4378587962962966E-2</v>
      </c>
      <c r="R19" s="275">
        <f t="shared" si="1"/>
        <v>2.0356211419753089E-2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20.25" x14ac:dyDescent="0.3">
      <c r="A20" s="4">
        <v>2</v>
      </c>
      <c r="B20" s="40" t="s">
        <v>214</v>
      </c>
      <c r="C20" s="101"/>
      <c r="D20" s="272"/>
      <c r="E20" s="41" t="s">
        <v>1</v>
      </c>
      <c r="F20" s="42">
        <v>2.1882233796296301E-2</v>
      </c>
      <c r="G20" s="92">
        <v>2.1122685185185185E-2</v>
      </c>
      <c r="H20" s="92">
        <v>1.9907407407407408E-2</v>
      </c>
      <c r="I20" s="92">
        <v>1.9907407407407408E-2</v>
      </c>
      <c r="J20" s="81">
        <v>8</v>
      </c>
      <c r="K20" s="31">
        <v>5.4135674585309239E-4</v>
      </c>
      <c r="L20" s="31">
        <v>3.3881804562096188E-4</v>
      </c>
      <c r="M20" s="31">
        <v>2.1560185185185186E-2</v>
      </c>
      <c r="N20" s="31">
        <f t="shared" si="0"/>
        <v>2.1054629629629631E-2</v>
      </c>
      <c r="O20" s="31">
        <v>2.2110339506172843E-2</v>
      </c>
      <c r="P20" s="208">
        <v>1.0557098765432114E-3</v>
      </c>
      <c r="Q20" s="229">
        <v>2.4501273148148147E-2</v>
      </c>
      <c r="R20" s="275">
        <f t="shared" si="1"/>
        <v>2.3445563271604936E-2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20.25" x14ac:dyDescent="0.3">
      <c r="A21" s="4">
        <v>8</v>
      </c>
      <c r="B21" s="40" t="s">
        <v>313</v>
      </c>
      <c r="C21" s="101"/>
      <c r="D21" s="272"/>
      <c r="E21" s="41" t="s">
        <v>1</v>
      </c>
      <c r="F21" s="42">
        <v>2.0736111111111115E-2</v>
      </c>
      <c r="G21" s="92">
        <v>1.7824074074074076E-2</v>
      </c>
      <c r="H21" s="92">
        <v>1.7800925925925925E-2</v>
      </c>
      <c r="I21" s="92">
        <v>1.7800925925925925E-2</v>
      </c>
      <c r="J21" s="81">
        <v>5</v>
      </c>
      <c r="K21" s="31">
        <v>2.5545069641525696E-3</v>
      </c>
      <c r="L21" s="31">
        <v>0</v>
      </c>
      <c r="M21" s="31">
        <v>1.7824074074074076E-2</v>
      </c>
      <c r="N21" s="31">
        <f t="shared" si="0"/>
        <v>1.7819444444444447E-2</v>
      </c>
      <c r="O21" s="31">
        <v>2.2110339506172843E-2</v>
      </c>
      <c r="P21" s="265">
        <v>4.2908950617283961E-3</v>
      </c>
      <c r="Q21" s="229">
        <v>2.5179050925925924E-2</v>
      </c>
      <c r="R21" s="275">
        <f t="shared" si="1"/>
        <v>2.0888155864197528E-2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20.25" x14ac:dyDescent="0.3">
      <c r="A22" s="4">
        <v>7</v>
      </c>
      <c r="B22" s="40" t="s">
        <v>123</v>
      </c>
      <c r="C22" s="101"/>
      <c r="D22" s="272"/>
      <c r="E22" s="178" t="s">
        <v>204</v>
      </c>
      <c r="F22" s="179">
        <v>2.0135030864197531E-2</v>
      </c>
      <c r="G22" s="92">
        <v>1.7905092592592594E-2</v>
      </c>
      <c r="H22" s="92">
        <v>1.7905092592592594E-2</v>
      </c>
      <c r="I22" s="92">
        <v>1.7905092592592594E-2</v>
      </c>
      <c r="J22" s="81">
        <v>3</v>
      </c>
      <c r="K22" s="31">
        <v>1.6193044701123302E-3</v>
      </c>
      <c r="L22" s="31">
        <v>0</v>
      </c>
      <c r="M22" s="31">
        <v>1.7905092592592594E-2</v>
      </c>
      <c r="N22" s="31">
        <f t="shared" si="0"/>
        <v>1.7905092592592597E-2</v>
      </c>
      <c r="O22" s="31">
        <v>2.2110339506172843E-2</v>
      </c>
      <c r="P22" s="265">
        <v>4.2052469135802455E-3</v>
      </c>
      <c r="Q22" s="229">
        <v>2.5871990740740744E-2</v>
      </c>
      <c r="R22" s="275">
        <f t="shared" si="1"/>
        <v>2.1666743827160499E-2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ht="20.25" x14ac:dyDescent="0.3">
      <c r="A23" s="4">
        <v>29</v>
      </c>
      <c r="B23" s="40" t="s">
        <v>286</v>
      </c>
      <c r="C23" s="101"/>
      <c r="D23" s="272"/>
      <c r="E23" s="178" t="s">
        <v>204</v>
      </c>
      <c r="F23" s="179">
        <v>1.4685185185185185E-2</v>
      </c>
      <c r="G23" s="92">
        <v>1.3877314814814815E-2</v>
      </c>
      <c r="H23" s="92">
        <v>1.3877314814814815E-2</v>
      </c>
      <c r="I23" s="92">
        <v>1.3796296296296298E-2</v>
      </c>
      <c r="J23" s="81">
        <v>6</v>
      </c>
      <c r="K23" s="31">
        <v>8.7726289790683403E-4</v>
      </c>
      <c r="L23" s="31">
        <v>1.5470630907224857E-4</v>
      </c>
      <c r="M23" s="31">
        <v>1.4085648148148147E-2</v>
      </c>
      <c r="N23" s="31">
        <f t="shared" si="0"/>
        <v>1.3958217592592593E-2</v>
      </c>
      <c r="O23" s="31">
        <v>2.2110339506172843E-2</v>
      </c>
      <c r="P23" s="265">
        <v>8.1521219135802497E-3</v>
      </c>
      <c r="Q23" s="229" t="s">
        <v>403</v>
      </c>
      <c r="R23" s="27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ht="20.25" x14ac:dyDescent="0.3">
      <c r="A24" s="4">
        <v>10</v>
      </c>
      <c r="B24" s="40" t="s">
        <v>373</v>
      </c>
      <c r="C24" s="101"/>
      <c r="D24" s="272"/>
      <c r="E24" s="49" t="s">
        <v>2</v>
      </c>
      <c r="F24" s="50">
        <v>1.8578317901234567E-2</v>
      </c>
      <c r="G24" s="92">
        <v>1.7303240740740741E-2</v>
      </c>
      <c r="H24" s="92">
        <v>1.7303240740740741E-2</v>
      </c>
      <c r="I24" s="92">
        <v>1.7303240740740741E-2</v>
      </c>
      <c r="J24" s="81">
        <v>6</v>
      </c>
      <c r="K24" s="31">
        <v>7.3552054386051113E-4</v>
      </c>
      <c r="L24" s="31">
        <v>0</v>
      </c>
      <c r="M24" s="31">
        <v>1.7303240740740741E-2</v>
      </c>
      <c r="N24" s="31">
        <f t="shared" si="0"/>
        <v>1.7303240740740744E-2</v>
      </c>
      <c r="O24" s="31">
        <v>2.2110339506172843E-2</v>
      </c>
      <c r="P24" s="265">
        <v>4.8070987654320989E-3</v>
      </c>
      <c r="Q24" s="229" t="s">
        <v>86</v>
      </c>
      <c r="R24" s="27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ht="20.25" x14ac:dyDescent="0.3">
      <c r="A25" s="4">
        <v>14</v>
      </c>
      <c r="B25" s="40" t="s">
        <v>231</v>
      </c>
      <c r="C25" s="101"/>
      <c r="D25" s="272"/>
      <c r="E25" s="41" t="s">
        <v>1</v>
      </c>
      <c r="F25" s="42">
        <v>1.7213541666666669E-2</v>
      </c>
      <c r="G25" s="92">
        <v>1.622685185185185E-2</v>
      </c>
      <c r="H25" s="92">
        <v>1.6018518518518519E-2</v>
      </c>
      <c r="I25" s="92">
        <v>1.5960648148148151E-2</v>
      </c>
      <c r="J25" s="81">
        <v>12</v>
      </c>
      <c r="K25" s="31">
        <v>5.9463272243934055E-4</v>
      </c>
      <c r="L25" s="31">
        <v>3.1171871105446856E-4</v>
      </c>
      <c r="M25" s="31">
        <v>1.6853298611111112E-2</v>
      </c>
      <c r="N25" s="31">
        <f t="shared" si="0"/>
        <v>1.643402777777778E-2</v>
      </c>
      <c r="O25" s="31">
        <v>2.2110339506172843E-2</v>
      </c>
      <c r="P25" s="265">
        <v>5.6763117283950629E-3</v>
      </c>
      <c r="Q25" s="229" t="s">
        <v>86</v>
      </c>
      <c r="R25" s="27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20.25" x14ac:dyDescent="0.3">
      <c r="A26" s="4">
        <v>16</v>
      </c>
      <c r="B26" s="40" t="s">
        <v>246</v>
      </c>
      <c r="C26" s="101"/>
      <c r="D26" s="272"/>
      <c r="E26" s="41" t="s">
        <v>1</v>
      </c>
      <c r="F26" s="42">
        <v>1.6506944444444442E-2</v>
      </c>
      <c r="G26" s="92">
        <v>1.5787037037037037E-2</v>
      </c>
      <c r="H26" s="92">
        <v>1.5787037037037037E-2</v>
      </c>
      <c r="I26" s="92">
        <v>1.5787037037037037E-2</v>
      </c>
      <c r="J26" s="81">
        <v>10</v>
      </c>
      <c r="K26" s="31">
        <v>5.1597009329437974E-4</v>
      </c>
      <c r="L26" s="31">
        <v>2.7553833002586647E-4</v>
      </c>
      <c r="M26" s="31">
        <v>1.6290509259259258E-2</v>
      </c>
      <c r="N26" s="31">
        <f t="shared" si="0"/>
        <v>1.5988425925925927E-2</v>
      </c>
      <c r="O26" s="31">
        <v>2.2110339506172843E-2</v>
      </c>
      <c r="P26" s="265">
        <v>6.1219135802469161E-3</v>
      </c>
      <c r="Q26" s="229" t="s">
        <v>404</v>
      </c>
      <c r="R26" s="27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20.25" x14ac:dyDescent="0.3">
      <c r="A27" s="4">
        <v>1</v>
      </c>
      <c r="B27" s="40" t="s">
        <v>261</v>
      </c>
      <c r="C27" s="101"/>
      <c r="D27" s="272"/>
      <c r="E27" s="49" t="s">
        <v>2</v>
      </c>
      <c r="F27" s="50">
        <v>2.2725694444444444E-2</v>
      </c>
      <c r="G27" s="92">
        <v>2.2048611111111113E-2</v>
      </c>
      <c r="H27" s="92">
        <v>2.2048611111111113E-2</v>
      </c>
      <c r="I27" s="92">
        <v>2.2048611111111113E-2</v>
      </c>
      <c r="J27" s="81">
        <v>4</v>
      </c>
      <c r="K27" s="31">
        <v>9.1128838068656865E-4</v>
      </c>
      <c r="L27" s="31">
        <v>1.189123071560365E-4</v>
      </c>
      <c r="M27" s="31">
        <v>2.2202932098765431E-2</v>
      </c>
      <c r="N27" s="31">
        <f t="shared" si="0"/>
        <v>2.2110339506172843E-2</v>
      </c>
      <c r="O27" s="31">
        <v>2.2110339506172843E-2</v>
      </c>
      <c r="P27" s="265">
        <v>0</v>
      </c>
      <c r="Q27" s="229" t="s">
        <v>94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20.25" x14ac:dyDescent="0.3">
      <c r="A28" s="4">
        <v>9</v>
      </c>
      <c r="B28" s="40" t="s">
        <v>122</v>
      </c>
      <c r="C28" s="101"/>
      <c r="D28" s="272"/>
      <c r="E28" s="41" t="s">
        <v>1</v>
      </c>
      <c r="F28" s="42">
        <v>1.8587962962962962E-2</v>
      </c>
      <c r="G28" s="92">
        <v>1.7939814814814815E-2</v>
      </c>
      <c r="H28" s="92">
        <v>1.681712962962963E-2</v>
      </c>
      <c r="I28" s="92">
        <v>1.6064814814814813E-2</v>
      </c>
      <c r="J28" s="81">
        <v>6</v>
      </c>
      <c r="K28" s="31">
        <v>5.458252834514625E-4</v>
      </c>
      <c r="L28" s="31">
        <v>5.7870370370371321E-5</v>
      </c>
      <c r="M28" s="31">
        <v>1.7997685185185186E-2</v>
      </c>
      <c r="N28" s="31">
        <f t="shared" si="0"/>
        <v>1.7715856481481482E-2</v>
      </c>
      <c r="O28" s="31">
        <v>2.2110339506172843E-2</v>
      </c>
      <c r="P28" s="265">
        <v>4.3944830246913612E-3</v>
      </c>
      <c r="Q28" s="229" t="s">
        <v>94</v>
      </c>
      <c r="R28" s="27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20.25" x14ac:dyDescent="0.3">
      <c r="A29" s="4">
        <v>11</v>
      </c>
      <c r="B29" s="40" t="s">
        <v>324</v>
      </c>
      <c r="C29" s="101"/>
      <c r="D29" s="272"/>
      <c r="E29" s="41" t="s">
        <v>1</v>
      </c>
      <c r="F29" s="42">
        <v>1.8384589947089944E-2</v>
      </c>
      <c r="G29" s="92">
        <v>1.7152777777777777E-2</v>
      </c>
      <c r="H29" s="92">
        <v>1.7152777777777777E-2</v>
      </c>
      <c r="I29" s="92">
        <v>1.7152777777777777E-2</v>
      </c>
      <c r="J29" s="81">
        <v>7</v>
      </c>
      <c r="K29" s="31">
        <v>1.2882232960085178E-3</v>
      </c>
      <c r="L29" s="31">
        <v>2.0564348276888209E-4</v>
      </c>
      <c r="M29" s="31">
        <v>1.743923611111111E-2</v>
      </c>
      <c r="N29" s="31">
        <f t="shared" si="0"/>
        <v>1.7267361111111108E-2</v>
      </c>
      <c r="O29" s="31">
        <v>2.2110339506172843E-2</v>
      </c>
      <c r="P29" s="265">
        <v>4.8429783950617346E-3</v>
      </c>
      <c r="Q29" s="229" t="s">
        <v>94</v>
      </c>
      <c r="R29" s="27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ht="20.25" x14ac:dyDescent="0.3">
      <c r="A30" s="4">
        <v>15</v>
      </c>
      <c r="B30" s="40" t="s">
        <v>120</v>
      </c>
      <c r="C30" s="101"/>
      <c r="D30" s="272"/>
      <c r="E30" s="41" t="s">
        <v>1</v>
      </c>
      <c r="F30" s="42">
        <v>1.667824074074074E-2</v>
      </c>
      <c r="G30" s="92">
        <v>1.622685185185185E-2</v>
      </c>
      <c r="H30" s="92">
        <v>1.5509259259259257E-2</v>
      </c>
      <c r="I30" s="92">
        <v>1.4756944444444446E-2</v>
      </c>
      <c r="J30" s="81">
        <v>5</v>
      </c>
      <c r="K30" s="31">
        <v>2.7893278391466866E-4</v>
      </c>
      <c r="L30" s="31">
        <v>2.7893278391466866E-4</v>
      </c>
      <c r="M30" s="31">
        <v>1.667824074074074E-2</v>
      </c>
      <c r="N30" s="31">
        <f t="shared" si="0"/>
        <v>1.6241319444444444E-2</v>
      </c>
      <c r="O30" s="31">
        <v>2.2110339506172843E-2</v>
      </c>
      <c r="P30" s="265">
        <v>5.8690200617283993E-3</v>
      </c>
      <c r="Q30" s="229" t="s">
        <v>94</v>
      </c>
      <c r="R30" s="27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20.25" x14ac:dyDescent="0.3">
      <c r="A31" s="4">
        <v>18</v>
      </c>
      <c r="B31" s="40" t="s">
        <v>132</v>
      </c>
      <c r="C31" s="101"/>
      <c r="D31" s="272"/>
      <c r="E31" s="178" t="s">
        <v>204</v>
      </c>
      <c r="F31" s="179">
        <v>1.7213541666666669E-2</v>
      </c>
      <c r="G31" s="92">
        <v>1.545138888888889E-2</v>
      </c>
      <c r="H31" s="92">
        <v>1.5300925925925926E-2</v>
      </c>
      <c r="I31" s="92">
        <v>1.5300925925925926E-2</v>
      </c>
      <c r="J31" s="81">
        <v>6</v>
      </c>
      <c r="K31" s="31">
        <v>6.6534149791067489E-4</v>
      </c>
      <c r="L31" s="31">
        <v>3.1715685053340361E-4</v>
      </c>
      <c r="M31" s="31">
        <v>1.5771604938271604E-2</v>
      </c>
      <c r="N31" s="31">
        <f t="shared" si="0"/>
        <v>1.5549382716049383E-2</v>
      </c>
      <c r="O31" s="31">
        <v>2.2110339506172843E-2</v>
      </c>
      <c r="P31" s="265">
        <v>6.5609567901234594E-3</v>
      </c>
      <c r="Q31" s="229" t="s">
        <v>94</v>
      </c>
      <c r="R31" s="27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ht="20.25" x14ac:dyDescent="0.3">
      <c r="A32" s="4">
        <v>19</v>
      </c>
      <c r="B32" s="40" t="s">
        <v>112</v>
      </c>
      <c r="C32" s="101"/>
      <c r="D32" s="272"/>
      <c r="E32" s="41" t="s">
        <v>1</v>
      </c>
      <c r="F32" s="42">
        <v>1.6100823045267488E-2</v>
      </c>
      <c r="G32" s="92">
        <v>1.5648148148148151E-2</v>
      </c>
      <c r="H32" s="92">
        <v>1.4756944444444446E-2</v>
      </c>
      <c r="I32" s="92">
        <v>1.4490740740740742E-2</v>
      </c>
      <c r="J32" s="81">
        <v>9</v>
      </c>
      <c r="K32" s="31">
        <v>5.2595063924367293E-4</v>
      </c>
      <c r="L32" s="31">
        <v>1.3121683121049244E-4</v>
      </c>
      <c r="M32" s="31">
        <v>1.5826719576719574E-2</v>
      </c>
      <c r="N32" s="31">
        <f t="shared" si="0"/>
        <v>1.553334986772487E-2</v>
      </c>
      <c r="O32" s="31">
        <v>2.2110339506172843E-2</v>
      </c>
      <c r="P32" s="265">
        <v>6.5769896384479734E-3</v>
      </c>
      <c r="Q32" s="229" t="s">
        <v>94</v>
      </c>
      <c r="R32" s="27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ht="20.25" x14ac:dyDescent="0.3">
      <c r="A33" s="4">
        <v>22</v>
      </c>
      <c r="B33" s="40" t="s">
        <v>73</v>
      </c>
      <c r="C33" s="101"/>
      <c r="D33" s="272"/>
      <c r="E33" s="41" t="s">
        <v>1</v>
      </c>
      <c r="F33" s="42">
        <v>1.5563271604938271E-2</v>
      </c>
      <c r="G33" s="92">
        <v>1.511574074074074E-2</v>
      </c>
      <c r="H33" s="92">
        <v>1.4513888888888889E-2</v>
      </c>
      <c r="I33" s="92">
        <v>1.4108796296296295E-2</v>
      </c>
      <c r="J33" s="81">
        <v>3</v>
      </c>
      <c r="K33" s="31">
        <v>3.164521088643501E-4</v>
      </c>
      <c r="L33" s="31">
        <v>3.164521088643501E-4</v>
      </c>
      <c r="M33" s="31">
        <v>1.5563271604938271E-2</v>
      </c>
      <c r="N33" s="31">
        <f t="shared" si="0"/>
        <v>1.5162229938271606E-2</v>
      </c>
      <c r="O33" s="31">
        <v>2.2110339506172843E-2</v>
      </c>
      <c r="P33" s="265">
        <v>6.9481095679012374E-3</v>
      </c>
      <c r="Q33" s="229" t="s">
        <v>94</v>
      </c>
      <c r="R33" s="27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20.25" x14ac:dyDescent="0.3">
      <c r="A34" s="4">
        <v>23</v>
      </c>
      <c r="B34" s="40" t="s">
        <v>230</v>
      </c>
      <c r="C34" s="103" t="s">
        <v>361</v>
      </c>
      <c r="D34" s="274"/>
      <c r="E34" s="93" t="s">
        <v>126</v>
      </c>
      <c r="F34" s="94">
        <v>1.5963541666666668E-2</v>
      </c>
      <c r="G34" s="92">
        <v>1.5104166666666667E-2</v>
      </c>
      <c r="H34" s="92">
        <v>1.5104166666666667E-2</v>
      </c>
      <c r="I34" s="92">
        <v>1.5104166666666667E-2</v>
      </c>
      <c r="J34" s="81">
        <v>4</v>
      </c>
      <c r="K34" s="31">
        <v>5.4609365111166197E-4</v>
      </c>
      <c r="L34" s="31">
        <v>0</v>
      </c>
      <c r="M34" s="31">
        <v>1.5104166666666667E-2</v>
      </c>
      <c r="N34" s="31">
        <f t="shared" si="0"/>
        <v>1.5104166666666669E-2</v>
      </c>
      <c r="O34" s="31">
        <v>2.2110339506172843E-2</v>
      </c>
      <c r="P34" s="265">
        <v>7.0061728395061744E-3</v>
      </c>
      <c r="Q34" s="229" t="s">
        <v>94</v>
      </c>
      <c r="R34" s="27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ht="20.25" x14ac:dyDescent="0.3">
      <c r="A35" s="4">
        <v>31</v>
      </c>
      <c r="B35" s="40" t="s">
        <v>38</v>
      </c>
      <c r="C35" s="103" t="s">
        <v>230</v>
      </c>
      <c r="D35" s="274"/>
      <c r="E35" s="93" t="s">
        <v>126</v>
      </c>
      <c r="F35" s="94">
        <v>1.3793402777777778E-2</v>
      </c>
      <c r="G35" s="92">
        <v>1.3599537037037037E-2</v>
      </c>
      <c r="H35" s="92">
        <v>1.3599537037037037E-2</v>
      </c>
      <c r="I35" s="92">
        <v>1.3599537037037037E-2</v>
      </c>
      <c r="J35" s="81">
        <v>4</v>
      </c>
      <c r="K35" s="31">
        <v>1.2066353855320013E-4</v>
      </c>
      <c r="L35" s="31">
        <v>1.2066353855320013E-4</v>
      </c>
      <c r="M35" s="31">
        <v>1.3793402777777778E-2</v>
      </c>
      <c r="N35" s="31">
        <f t="shared" si="0"/>
        <v>1.3677083333333334E-2</v>
      </c>
      <c r="O35" s="31">
        <v>2.2110339506172843E-2</v>
      </c>
      <c r="P35" s="265">
        <v>8.4332561728395084E-3</v>
      </c>
      <c r="Q35" s="229" t="s">
        <v>94</v>
      </c>
      <c r="R35" s="27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</sheetData>
  <sortState ref="A4:AC35">
    <sortCondition ref="Q4:Q35"/>
  </sortState>
  <conditionalFormatting sqref="B4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K3">
    <cfRule type="cellIs" dxfId="107" priority="11345" stopIfTrue="1" operator="equal">
      <formula>IF(K3:K35&gt;0,SMALL(K$4:K$35,1),4)</formula>
    </cfRule>
    <cfRule type="cellIs" dxfId="106" priority="11346" stopIfTrue="1" operator="equal">
      <formula>IF(K3:K35&gt;0,SMALL(K$4:K$35,2),4)</formula>
    </cfRule>
    <cfRule type="cellIs" dxfId="105" priority="11347" stopIfTrue="1" operator="equal">
      <formula>IF(K3:K35&gt;0,SMALL(K$4:K$35,3),4)</formula>
    </cfRule>
  </conditionalFormatting>
  <conditionalFormatting sqref="Q4:Q35">
    <cfRule type="cellIs" dxfId="104" priority="11348" stopIfTrue="1" operator="equal">
      <formula>IF(Q4:Q33&gt;0,SMALL(Q$4:Q$35,1),4)</formula>
    </cfRule>
    <cfRule type="cellIs" dxfId="103" priority="11349" stopIfTrue="1" operator="equal">
      <formula>IF(Q4:Q33&gt;0,SMALL(Q$4:Q$35,2),4)</formula>
    </cfRule>
    <cfRule type="cellIs" dxfId="102" priority="11350" stopIfTrue="1" operator="equal">
      <formula>IF(Q4:Q33&gt;0,SMALL(Q$4:Q$35,3),4)</formula>
    </cfRule>
  </conditionalFormatting>
  <conditionalFormatting sqref="Q5">
    <cfRule type="cellIs" dxfId="101" priority="11354" stopIfTrue="1" operator="equal">
      <formula>IF(Q5:Q35&gt;0,SMALL(Q$4:Q$35,1),4)</formula>
    </cfRule>
    <cfRule type="cellIs" dxfId="100" priority="11355" stopIfTrue="1" operator="equal">
      <formula>IF(Q5:Q35&gt;0,SMALL(Q$4:Q$35,2),4)</formula>
    </cfRule>
    <cfRule type="cellIs" dxfId="99" priority="11356" stopIfTrue="1" operator="equal">
      <formula>IF(Q5:Q35&gt;0,SMALL(Q$4:Q$35,3),4)</formula>
    </cfRule>
  </conditionalFormatting>
  <conditionalFormatting sqref="Q20:Q35 P4:Q4 P7:P35">
    <cfRule type="cellIs" dxfId="98" priority="11357" stopIfTrue="1" operator="equal">
      <formula>IF(P4:P35&gt;0,SMALL(P$4:P$35,1),4)</formula>
    </cfRule>
    <cfRule type="cellIs" dxfId="97" priority="11358" stopIfTrue="1" operator="equal">
      <formula>IF(P4:P35&gt;0,SMALL(P$4:P$35,2),4)</formula>
    </cfRule>
    <cfRule type="cellIs" dxfId="96" priority="11359" stopIfTrue="1" operator="equal">
      <formula>IF(P4:P35&gt;0,SMALL(P$4:P$35,3),4)</formula>
    </cfRule>
  </conditionalFormatting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R4" sqref="R4"/>
    </sheetView>
  </sheetViews>
  <sheetFormatPr defaultRowHeight="12.75" x14ac:dyDescent="0.2"/>
  <cols>
    <col min="18" max="18" width="11.42578125" customWidth="1"/>
  </cols>
  <sheetData>
    <row r="1" spans="1:26" ht="258.75" thickBot="1" x14ac:dyDescent="0.45">
      <c r="A1" s="34"/>
      <c r="B1" s="85"/>
      <c r="C1" s="85"/>
      <c r="D1" s="85"/>
      <c r="E1" s="85"/>
      <c r="F1" s="86"/>
      <c r="G1" s="87" t="s">
        <v>383</v>
      </c>
      <c r="H1" s="87" t="s">
        <v>379</v>
      </c>
      <c r="I1" s="87" t="s">
        <v>188</v>
      </c>
      <c r="J1" s="87" t="s">
        <v>28</v>
      </c>
      <c r="K1" s="80" t="s">
        <v>124</v>
      </c>
      <c r="L1" s="96" t="s">
        <v>124</v>
      </c>
      <c r="M1" s="80" t="s">
        <v>124</v>
      </c>
      <c r="N1" s="96" t="s">
        <v>124</v>
      </c>
      <c r="O1" s="264" t="s">
        <v>317</v>
      </c>
      <c r="P1" s="264" t="s">
        <v>384</v>
      </c>
      <c r="Q1" s="264" t="s">
        <v>385</v>
      </c>
      <c r="R1" s="264" t="s">
        <v>386</v>
      </c>
      <c r="S1" s="240" t="s">
        <v>56</v>
      </c>
      <c r="T1" s="240" t="s">
        <v>55</v>
      </c>
      <c r="U1" s="240" t="s">
        <v>57</v>
      </c>
      <c r="V1" s="240" t="s">
        <v>58</v>
      </c>
      <c r="W1" s="35"/>
      <c r="X1" s="35"/>
      <c r="Y1" s="35"/>
      <c r="Z1" s="35"/>
    </row>
    <row r="2" spans="1:26" ht="14.25" thickTop="1" thickBot="1" x14ac:dyDescent="0.25">
      <c r="A2" s="34" t="s">
        <v>387</v>
      </c>
      <c r="B2" s="82" t="s">
        <v>0</v>
      </c>
      <c r="C2" s="99"/>
      <c r="D2" s="99"/>
      <c r="E2" s="99"/>
      <c r="F2" s="83" t="s">
        <v>4</v>
      </c>
      <c r="G2" s="83">
        <v>2016</v>
      </c>
      <c r="H2" s="83">
        <v>2016</v>
      </c>
      <c r="I2" s="83" t="s">
        <v>380</v>
      </c>
      <c r="J2" s="83"/>
      <c r="K2" s="80" t="s">
        <v>128</v>
      </c>
      <c r="L2" s="96" t="s">
        <v>125</v>
      </c>
      <c r="M2" s="80" t="s">
        <v>128</v>
      </c>
      <c r="N2" s="96" t="s">
        <v>125</v>
      </c>
      <c r="O2" s="260"/>
      <c r="P2" s="260"/>
      <c r="Q2" s="260"/>
      <c r="R2" s="260"/>
      <c r="S2" s="84"/>
      <c r="T2" s="84"/>
      <c r="U2" s="34"/>
      <c r="V2" s="35"/>
      <c r="W2" s="35"/>
      <c r="X2" s="35"/>
      <c r="Y2" s="35"/>
      <c r="Z2" s="35"/>
    </row>
    <row r="3" spans="1:26" ht="26.25" thickTop="1" x14ac:dyDescent="0.2">
      <c r="A3" s="34"/>
      <c r="B3" s="37"/>
      <c r="C3" s="100"/>
      <c r="D3" s="100"/>
      <c r="E3" s="100"/>
      <c r="F3" s="38"/>
      <c r="G3" s="38"/>
      <c r="H3" s="38"/>
      <c r="I3" s="38"/>
      <c r="J3" s="38"/>
      <c r="K3" s="262" t="s">
        <v>381</v>
      </c>
      <c r="L3" s="263" t="s">
        <v>382</v>
      </c>
      <c r="M3" s="95" t="s">
        <v>125</v>
      </c>
      <c r="N3" s="97" t="s">
        <v>129</v>
      </c>
      <c r="O3" s="261"/>
      <c r="P3" s="261"/>
      <c r="Q3" s="261"/>
      <c r="R3" s="261"/>
      <c r="S3" s="35"/>
      <c r="T3" s="35"/>
      <c r="U3" s="34"/>
      <c r="V3" s="35"/>
      <c r="W3" s="35"/>
      <c r="X3" s="35"/>
      <c r="Y3" s="35"/>
      <c r="Z3" s="35"/>
    </row>
    <row r="4" spans="1:26" x14ac:dyDescent="0.2">
      <c r="A4" s="34">
        <v>1</v>
      </c>
      <c r="B4" s="40" t="s">
        <v>372</v>
      </c>
      <c r="C4" s="101"/>
      <c r="D4" s="101"/>
      <c r="E4" s="101"/>
      <c r="F4" s="41" t="s">
        <v>1</v>
      </c>
      <c r="G4" s="42">
        <v>2.1228780864197532E-2</v>
      </c>
      <c r="H4" s="42">
        <v>2.0486111111111111E-2</v>
      </c>
      <c r="I4" s="42">
        <v>2.0486111111111111E-2</v>
      </c>
      <c r="J4" s="42">
        <v>2.0486111111111111E-2</v>
      </c>
      <c r="K4" s="81">
        <v>6</v>
      </c>
      <c r="L4" s="98">
        <v>6</v>
      </c>
      <c r="M4" s="81">
        <v>6</v>
      </c>
      <c r="N4" s="98">
        <v>6</v>
      </c>
      <c r="O4" s="31">
        <v>7.7771739811317245E-4</v>
      </c>
      <c r="P4" s="31">
        <v>1.3719062026770442E-4</v>
      </c>
      <c r="Q4" s="31">
        <v>2.0717592592592593E-2</v>
      </c>
      <c r="R4" s="31">
        <f>40%*Q4+17%*I4+3%*J4+40%*H4</f>
        <v>2.0578703703703703E-2</v>
      </c>
      <c r="S4" s="31">
        <v>2.0578703703703703E-2</v>
      </c>
      <c r="T4" s="265">
        <f t="shared" ref="T4:T38" si="0">S4-R4</f>
        <v>0</v>
      </c>
      <c r="U4" s="267">
        <v>1.9328703703703702E-2</v>
      </c>
      <c r="V4" s="266">
        <f>U4-T4</f>
        <v>1.9328703703703702E-2</v>
      </c>
      <c r="W4" s="35"/>
      <c r="X4" s="35"/>
      <c r="Y4" s="35"/>
      <c r="Z4" s="35"/>
    </row>
    <row r="5" spans="1:26" x14ac:dyDescent="0.2">
      <c r="A5" s="34">
        <v>3</v>
      </c>
      <c r="B5" s="40" t="s">
        <v>146</v>
      </c>
      <c r="C5" s="101"/>
      <c r="D5" s="101"/>
      <c r="E5" s="101"/>
      <c r="F5" s="41" t="s">
        <v>1</v>
      </c>
      <c r="G5" s="42">
        <v>2.0403163580246915E-2</v>
      </c>
      <c r="H5" s="42">
        <v>1.8958333333333334E-2</v>
      </c>
      <c r="I5" s="42">
        <v>1.7048611111111112E-2</v>
      </c>
      <c r="J5" s="42">
        <v>1.7048611111111112E-2</v>
      </c>
      <c r="K5" s="81">
        <v>12</v>
      </c>
      <c r="L5" s="98">
        <v>12</v>
      </c>
      <c r="M5" s="81">
        <v>87</v>
      </c>
      <c r="N5" s="98">
        <v>87</v>
      </c>
      <c r="O5" s="31">
        <v>1.3587903263131168E-3</v>
      </c>
      <c r="P5" s="31">
        <v>2.7727497575498412E-4</v>
      </c>
      <c r="Q5" s="31">
        <v>1.9322916666666665E-2</v>
      </c>
      <c r="R5" s="31">
        <f t="shared" ref="R5:R38" si="1">40%*Q5+17%*I5+3%*J5+40%*H5</f>
        <v>1.8722222222222223E-2</v>
      </c>
      <c r="S5" s="31">
        <v>2.0578703703703703E-2</v>
      </c>
      <c r="T5" s="265">
        <f t="shared" si="0"/>
        <v>1.8564814814814798E-3</v>
      </c>
      <c r="U5" s="267">
        <v>1.9594907407407405E-2</v>
      </c>
      <c r="V5" s="266">
        <f t="shared" ref="V5:V24" si="2">U5-T5</f>
        <v>1.7738425925925925E-2</v>
      </c>
      <c r="W5" s="35"/>
      <c r="X5" s="35"/>
      <c r="Y5" s="35"/>
      <c r="Z5" s="35"/>
    </row>
    <row r="6" spans="1:26" x14ac:dyDescent="0.2">
      <c r="A6" s="34">
        <v>9</v>
      </c>
      <c r="B6" s="40" t="s">
        <v>231</v>
      </c>
      <c r="C6" s="101"/>
      <c r="D6" s="101"/>
      <c r="E6" s="101"/>
      <c r="F6" s="41" t="s">
        <v>1</v>
      </c>
      <c r="G6" s="42">
        <v>1.7217158564814816E-2</v>
      </c>
      <c r="H6" s="42">
        <v>1.6018518518518519E-2</v>
      </c>
      <c r="I6" s="42">
        <v>1.6018518518518519E-2</v>
      </c>
      <c r="J6" s="42">
        <v>1.5960648148148151E-2</v>
      </c>
      <c r="K6" s="81">
        <v>17</v>
      </c>
      <c r="L6" s="98">
        <v>18</v>
      </c>
      <c r="M6" s="81">
        <v>45</v>
      </c>
      <c r="N6" s="98">
        <v>46</v>
      </c>
      <c r="O6" s="31">
        <v>7.8391359155941583E-4</v>
      </c>
      <c r="P6" s="31">
        <v>2.9120011553462704E-4</v>
      </c>
      <c r="Q6" s="31">
        <v>1.6697916666666666E-2</v>
      </c>
      <c r="R6" s="31">
        <f t="shared" si="1"/>
        <v>1.6288541666666666E-2</v>
      </c>
      <c r="S6" s="31">
        <v>2.0578703703703703E-2</v>
      </c>
      <c r="T6" s="265">
        <f t="shared" si="0"/>
        <v>4.2901620370370368E-3</v>
      </c>
      <c r="U6" s="267">
        <v>2.042824074074074E-2</v>
      </c>
      <c r="V6" s="266">
        <f t="shared" si="2"/>
        <v>1.6138078703703703E-2</v>
      </c>
      <c r="W6" s="35"/>
      <c r="X6" s="35"/>
      <c r="Y6" s="35"/>
      <c r="Z6" s="35"/>
    </row>
    <row r="7" spans="1:26" x14ac:dyDescent="0.2">
      <c r="A7" s="34">
        <v>6</v>
      </c>
      <c r="B7" s="40" t="s">
        <v>123</v>
      </c>
      <c r="C7" s="101"/>
      <c r="D7" s="101"/>
      <c r="E7" s="101"/>
      <c r="F7" s="178" t="s">
        <v>204</v>
      </c>
      <c r="G7" s="179">
        <v>1.8692129629629628E-2</v>
      </c>
      <c r="H7" s="179">
        <v>1.8275462962962962E-2</v>
      </c>
      <c r="I7" s="179">
        <v>1.8275462962962962E-2</v>
      </c>
      <c r="J7" s="179">
        <v>1.8275462962962962E-2</v>
      </c>
      <c r="K7" s="81">
        <v>3</v>
      </c>
      <c r="L7" s="98">
        <v>3</v>
      </c>
      <c r="M7" s="81">
        <v>3</v>
      </c>
      <c r="N7" s="98">
        <v>37</v>
      </c>
      <c r="O7" s="31">
        <v>4.9430917833478288E-4</v>
      </c>
      <c r="P7" s="31">
        <v>6.9444444444444892E-5</v>
      </c>
      <c r="Q7" s="31">
        <v>1.8344907407407407E-2</v>
      </c>
      <c r="R7" s="31">
        <f t="shared" si="1"/>
        <v>1.8303240740740738E-2</v>
      </c>
      <c r="S7" s="31">
        <v>2.0578703703703703E-2</v>
      </c>
      <c r="T7" s="265">
        <f t="shared" si="0"/>
        <v>2.2754629629629652E-3</v>
      </c>
      <c r="U7" s="267">
        <v>2.056712962962963E-2</v>
      </c>
      <c r="V7" s="266">
        <f t="shared" si="2"/>
        <v>1.8291666666666664E-2</v>
      </c>
      <c r="W7" s="35"/>
      <c r="X7" s="35"/>
      <c r="Y7" s="35"/>
      <c r="Z7" s="35"/>
    </row>
    <row r="8" spans="1:26" x14ac:dyDescent="0.2">
      <c r="A8" s="34">
        <v>2</v>
      </c>
      <c r="B8" s="40" t="s">
        <v>214</v>
      </c>
      <c r="C8" s="101"/>
      <c r="D8" s="101"/>
      <c r="E8" s="101"/>
      <c r="F8" s="41" t="s">
        <v>1</v>
      </c>
      <c r="G8" s="42">
        <v>2.1570216049382716E-2</v>
      </c>
      <c r="H8" s="42">
        <v>2.028935185185185E-2</v>
      </c>
      <c r="I8" s="42">
        <v>1.9907407407407408E-2</v>
      </c>
      <c r="J8" s="42">
        <v>1.9907407407407408E-2</v>
      </c>
      <c r="K8" s="81">
        <v>9</v>
      </c>
      <c r="L8" s="98">
        <v>9</v>
      </c>
      <c r="M8" s="81">
        <v>47</v>
      </c>
      <c r="N8" s="98">
        <v>48</v>
      </c>
      <c r="O8" s="31">
        <v>1.1380845883564791E-3</v>
      </c>
      <c r="P8" s="31">
        <v>3.2682365317453514E-4</v>
      </c>
      <c r="Q8" s="31">
        <v>2.0668981481481483E-2</v>
      </c>
      <c r="R8" s="31">
        <f t="shared" si="1"/>
        <v>2.0364814814814818E-2</v>
      </c>
      <c r="S8" s="31">
        <v>2.0578703703703703E-2</v>
      </c>
      <c r="T8" s="265">
        <f t="shared" si="0"/>
        <v>2.1388888888888499E-4</v>
      </c>
      <c r="U8" s="267">
        <v>2.0729166666666667E-2</v>
      </c>
      <c r="V8" s="266">
        <f t="shared" si="2"/>
        <v>2.0515277777777782E-2</v>
      </c>
      <c r="W8" s="35"/>
      <c r="X8" s="35"/>
      <c r="Y8" s="35"/>
      <c r="Z8" s="35"/>
    </row>
    <row r="9" spans="1:26" x14ac:dyDescent="0.2">
      <c r="A9" s="34">
        <v>15</v>
      </c>
      <c r="B9" s="40" t="s">
        <v>228</v>
      </c>
      <c r="C9" s="101"/>
      <c r="D9" s="101"/>
      <c r="E9" s="101"/>
      <c r="F9" s="41" t="s">
        <v>1</v>
      </c>
      <c r="G9" s="42">
        <v>1.5910493827160491E-2</v>
      </c>
      <c r="H9" s="42">
        <v>1.5266203703703705E-2</v>
      </c>
      <c r="I9" s="42">
        <v>1.4571759259259258E-2</v>
      </c>
      <c r="J9" s="42">
        <v>1.4571759259259258E-2</v>
      </c>
      <c r="K9" s="81">
        <v>16</v>
      </c>
      <c r="L9" s="98">
        <v>16</v>
      </c>
      <c r="M9" s="81">
        <v>117</v>
      </c>
      <c r="N9" s="98">
        <v>119</v>
      </c>
      <c r="O9" s="31">
        <v>3.9845009605072115E-4</v>
      </c>
      <c r="P9" s="31">
        <v>3.3454676336211507E-4</v>
      </c>
      <c r="Q9" s="31">
        <v>1.5848214285714281E-2</v>
      </c>
      <c r="R9" s="31">
        <f t="shared" si="1"/>
        <v>1.5360119047619046E-2</v>
      </c>
      <c r="S9" s="31">
        <v>2.0578703703703703E-2</v>
      </c>
      <c r="T9" s="265">
        <f t="shared" si="0"/>
        <v>5.2185846560846572E-3</v>
      </c>
      <c r="U9" s="267">
        <v>2.0752314814814814E-2</v>
      </c>
      <c r="V9" s="266">
        <f t="shared" si="2"/>
        <v>1.5533730158730157E-2</v>
      </c>
      <c r="W9" s="35"/>
      <c r="X9" s="35"/>
      <c r="Y9" s="35"/>
      <c r="Z9" s="35"/>
    </row>
    <row r="10" spans="1:26" x14ac:dyDescent="0.2">
      <c r="A10" s="34">
        <v>10</v>
      </c>
      <c r="B10" s="40" t="s">
        <v>246</v>
      </c>
      <c r="C10" s="101"/>
      <c r="D10" s="101"/>
      <c r="E10" s="101"/>
      <c r="F10" s="41" t="s">
        <v>1</v>
      </c>
      <c r="G10" s="42">
        <v>1.6803451178451181E-2</v>
      </c>
      <c r="H10" s="42">
        <v>1.6053240740740739E-2</v>
      </c>
      <c r="I10" s="42">
        <v>1.5821759259259261E-2</v>
      </c>
      <c r="J10" s="42">
        <v>1.5821759259259261E-2</v>
      </c>
      <c r="K10" s="81">
        <v>11</v>
      </c>
      <c r="L10" s="98">
        <v>11</v>
      </c>
      <c r="M10" s="81">
        <v>46</v>
      </c>
      <c r="N10" s="98">
        <v>46</v>
      </c>
      <c r="O10" s="31">
        <v>6.2618391931016542E-4</v>
      </c>
      <c r="P10" s="31">
        <v>3.2826326778468584E-4</v>
      </c>
      <c r="Q10" s="31">
        <v>1.6631944444444446E-2</v>
      </c>
      <c r="R10" s="31">
        <f t="shared" si="1"/>
        <v>1.6238425925925927E-2</v>
      </c>
      <c r="S10" s="31">
        <v>2.0578703703703703E-2</v>
      </c>
      <c r="T10" s="265">
        <f t="shared" si="0"/>
        <v>4.3402777777777762E-3</v>
      </c>
      <c r="U10" s="267">
        <v>2.0787037037037034E-2</v>
      </c>
      <c r="V10" s="266">
        <f t="shared" si="2"/>
        <v>1.6446759259259258E-2</v>
      </c>
      <c r="W10" s="35"/>
      <c r="X10" s="35"/>
      <c r="Y10" s="35"/>
      <c r="Z10" s="35"/>
    </row>
    <row r="11" spans="1:26" x14ac:dyDescent="0.2">
      <c r="A11" s="34">
        <v>13</v>
      </c>
      <c r="B11" s="40" t="s">
        <v>230</v>
      </c>
      <c r="C11" s="101"/>
      <c r="D11" s="101"/>
      <c r="E11" s="101"/>
      <c r="F11" s="41" t="s">
        <v>1</v>
      </c>
      <c r="G11" s="42">
        <v>1.6488846801346799E-2</v>
      </c>
      <c r="H11" s="42">
        <v>1.5405092592592593E-2</v>
      </c>
      <c r="I11" s="42">
        <v>1.5405092592592593E-2</v>
      </c>
      <c r="J11" s="42">
        <v>1.5370370370370369E-2</v>
      </c>
      <c r="K11" s="81">
        <v>11</v>
      </c>
      <c r="L11" s="98">
        <v>12</v>
      </c>
      <c r="M11" s="81">
        <v>65</v>
      </c>
      <c r="N11" s="98">
        <v>67</v>
      </c>
      <c r="O11" s="31">
        <v>6.8040080052199543E-4</v>
      </c>
      <c r="P11" s="31">
        <v>3.2723895964065583E-4</v>
      </c>
      <c r="Q11" s="31">
        <v>1.6069775132275133E-2</v>
      </c>
      <c r="R11" s="31">
        <f t="shared" si="1"/>
        <v>1.5669923941798943E-2</v>
      </c>
      <c r="S11" s="31">
        <v>2.0578703703703703E-2</v>
      </c>
      <c r="T11" s="265">
        <f t="shared" si="0"/>
        <v>4.90877976190476E-3</v>
      </c>
      <c r="U11" s="267">
        <v>2.0856481481481479E-2</v>
      </c>
      <c r="V11" s="266">
        <f t="shared" si="2"/>
        <v>1.5947701719576719E-2</v>
      </c>
      <c r="W11" s="35"/>
      <c r="X11" s="35"/>
      <c r="Y11" s="35"/>
      <c r="Z11" s="35"/>
    </row>
    <row r="12" spans="1:26" x14ac:dyDescent="0.2">
      <c r="A12" s="34">
        <v>17</v>
      </c>
      <c r="B12" s="40" t="s">
        <v>132</v>
      </c>
      <c r="C12" s="101"/>
      <c r="D12" s="101"/>
      <c r="E12" s="101"/>
      <c r="F12" s="44" t="s">
        <v>3</v>
      </c>
      <c r="G12" s="45">
        <v>1.5320216049382718E-2</v>
      </c>
      <c r="H12" s="45">
        <v>1.4965277777777779E-2</v>
      </c>
      <c r="I12" s="45">
        <v>1.4965277777777779E-2</v>
      </c>
      <c r="J12" s="45">
        <v>1.4965277777777779E-2</v>
      </c>
      <c r="K12" s="81">
        <v>4</v>
      </c>
      <c r="L12" s="98">
        <v>14</v>
      </c>
      <c r="M12" s="81">
        <v>10</v>
      </c>
      <c r="N12" s="98">
        <v>107</v>
      </c>
      <c r="O12" s="31">
        <v>2.7943393460234348E-4</v>
      </c>
      <c r="P12" s="31">
        <v>2.7943393460234348E-4</v>
      </c>
      <c r="Q12" s="31">
        <v>1.5320216049382718E-2</v>
      </c>
      <c r="R12" s="31">
        <f t="shared" si="1"/>
        <v>1.5107253086419754E-2</v>
      </c>
      <c r="S12" s="31">
        <v>2.0578703703703703E-2</v>
      </c>
      <c r="T12" s="265">
        <f t="shared" si="0"/>
        <v>5.4714506172839489E-3</v>
      </c>
      <c r="U12" s="267">
        <v>2.0902777777777777E-2</v>
      </c>
      <c r="V12" s="266">
        <f t="shared" si="2"/>
        <v>1.5431327160493828E-2</v>
      </c>
      <c r="W12" s="35"/>
      <c r="X12" s="35"/>
      <c r="Y12" s="35"/>
      <c r="Z12" s="35"/>
    </row>
    <row r="13" spans="1:26" x14ac:dyDescent="0.2">
      <c r="A13" s="34">
        <v>35</v>
      </c>
      <c r="B13" s="40" t="s">
        <v>6</v>
      </c>
      <c r="C13" s="101"/>
      <c r="D13" s="101"/>
      <c r="E13" s="101"/>
      <c r="F13" s="44" t="s">
        <v>3</v>
      </c>
      <c r="G13" s="45">
        <v>1.34375E-2</v>
      </c>
      <c r="H13" s="45">
        <v>1.2962962962962963E-2</v>
      </c>
      <c r="I13" s="45">
        <v>1.224537037037037E-2</v>
      </c>
      <c r="J13" s="45">
        <v>1.1689814814814814E-2</v>
      </c>
      <c r="K13" s="81">
        <v>3</v>
      </c>
      <c r="L13" s="98">
        <v>4</v>
      </c>
      <c r="M13" s="81">
        <v>143</v>
      </c>
      <c r="N13" s="98">
        <v>189</v>
      </c>
      <c r="O13" s="31">
        <v>3.5898292637201055E-4</v>
      </c>
      <c r="P13" s="31">
        <v>2.7777777777777783E-4</v>
      </c>
      <c r="Q13" s="31">
        <v>1.324074074074074E-2</v>
      </c>
      <c r="R13" s="31">
        <f t="shared" si="1"/>
        <v>1.2913888888888888E-2</v>
      </c>
      <c r="S13" s="31">
        <v>2.0578703703703703E-2</v>
      </c>
      <c r="T13" s="265">
        <f t="shared" si="0"/>
        <v>7.6648148148148153E-3</v>
      </c>
      <c r="U13" s="267">
        <v>2.0972222222222222E-2</v>
      </c>
      <c r="V13" s="266">
        <f t="shared" si="2"/>
        <v>1.3307407407407407E-2</v>
      </c>
      <c r="W13" s="35"/>
      <c r="X13" s="35"/>
      <c r="Y13" s="35"/>
      <c r="Z13" s="35"/>
    </row>
    <row r="14" spans="1:26" x14ac:dyDescent="0.2">
      <c r="A14" s="34">
        <v>19</v>
      </c>
      <c r="B14" s="40" t="s">
        <v>11</v>
      </c>
      <c r="C14" s="101"/>
      <c r="D14" s="101"/>
      <c r="E14" s="101"/>
      <c r="F14" s="41" t="s">
        <v>1</v>
      </c>
      <c r="G14" s="42">
        <v>1.6072048611111112E-2</v>
      </c>
      <c r="H14" s="42">
        <v>1.4953703703703705E-2</v>
      </c>
      <c r="I14" s="42">
        <v>1.4513888888888889E-2</v>
      </c>
      <c r="J14" s="42">
        <v>1.4305555555555557E-2</v>
      </c>
      <c r="K14" s="81">
        <v>16</v>
      </c>
      <c r="L14" s="98">
        <v>21</v>
      </c>
      <c r="M14" s="81">
        <v>229</v>
      </c>
      <c r="N14" s="98">
        <v>302</v>
      </c>
      <c r="O14" s="31">
        <v>6.2792518641339393E-4</v>
      </c>
      <c r="P14" s="31">
        <v>3.1130601809130381E-4</v>
      </c>
      <c r="Q14" s="31">
        <v>1.531712962962963E-2</v>
      </c>
      <c r="R14" s="31">
        <f t="shared" si="1"/>
        <v>1.5004861111111111E-2</v>
      </c>
      <c r="S14" s="31">
        <v>2.0578703703703703E-2</v>
      </c>
      <c r="T14" s="265">
        <f t="shared" si="0"/>
        <v>5.573842592592592E-3</v>
      </c>
      <c r="U14" s="267">
        <v>2.0983796296296296E-2</v>
      </c>
      <c r="V14" s="266">
        <f t="shared" si="2"/>
        <v>1.5409953703703703E-2</v>
      </c>
      <c r="W14" s="35"/>
      <c r="X14" s="35"/>
      <c r="Y14" s="35"/>
      <c r="Z14" s="35"/>
    </row>
    <row r="15" spans="1:26" x14ac:dyDescent="0.2">
      <c r="A15" s="34">
        <v>16</v>
      </c>
      <c r="B15" s="40" t="s">
        <v>112</v>
      </c>
      <c r="C15" s="101"/>
      <c r="D15" s="101"/>
      <c r="E15" s="101"/>
      <c r="F15" s="41" t="s">
        <v>1</v>
      </c>
      <c r="G15" s="42">
        <v>1.5933641975308641E-2</v>
      </c>
      <c r="H15" s="42">
        <v>1.511574074074074E-2</v>
      </c>
      <c r="I15" s="42">
        <v>1.4594907407407405E-2</v>
      </c>
      <c r="J15" s="42">
        <v>1.4490740740740742E-2</v>
      </c>
      <c r="K15" s="81">
        <v>10</v>
      </c>
      <c r="L15" s="98">
        <v>13</v>
      </c>
      <c r="M15" s="81">
        <v>105</v>
      </c>
      <c r="N15" s="98">
        <v>128</v>
      </c>
      <c r="O15" s="31">
        <v>6.8703176819605121E-4</v>
      </c>
      <c r="P15" s="31">
        <v>2.4975142312829595E-4</v>
      </c>
      <c r="Q15" s="31">
        <v>1.5598544973544974E-2</v>
      </c>
      <c r="R15" s="31">
        <f t="shared" si="1"/>
        <v>1.5201570767195766E-2</v>
      </c>
      <c r="S15" s="31">
        <v>2.0578703703703703E-2</v>
      </c>
      <c r="T15" s="265">
        <f t="shared" si="0"/>
        <v>5.3771329365079369E-3</v>
      </c>
      <c r="U15" s="267">
        <v>2.1018518518518516E-2</v>
      </c>
      <c r="V15" s="266">
        <f t="shared" si="2"/>
        <v>1.5641385582010579E-2</v>
      </c>
      <c r="W15" s="35"/>
      <c r="X15" s="35"/>
      <c r="Y15" s="35"/>
      <c r="Z15" s="35"/>
    </row>
    <row r="16" spans="1:26" x14ac:dyDescent="0.2">
      <c r="A16" s="34">
        <v>34</v>
      </c>
      <c r="B16" s="40" t="s">
        <v>104</v>
      </c>
      <c r="C16" s="103" t="s">
        <v>111</v>
      </c>
      <c r="D16" s="103"/>
      <c r="E16" s="103"/>
      <c r="F16" s="93" t="s">
        <v>126</v>
      </c>
      <c r="G16" s="94">
        <v>1.4091435185185183E-2</v>
      </c>
      <c r="H16" s="94">
        <v>1.3425925925925924E-2</v>
      </c>
      <c r="I16" s="94">
        <v>1.3425925925925924E-2</v>
      </c>
      <c r="J16" s="94">
        <v>1.3425925925925924E-2</v>
      </c>
      <c r="K16" s="81">
        <v>4</v>
      </c>
      <c r="L16" s="98"/>
      <c r="M16" s="81">
        <v>4</v>
      </c>
      <c r="N16" s="98"/>
      <c r="O16" s="31">
        <v>4.0198043950954315E-4</v>
      </c>
      <c r="P16" s="31">
        <v>0</v>
      </c>
      <c r="Q16" s="31">
        <v>1.3425925925925924E-2</v>
      </c>
      <c r="R16" s="31">
        <f t="shared" si="1"/>
        <v>1.3425925925925924E-2</v>
      </c>
      <c r="S16" s="31">
        <v>2.0578703703703703E-2</v>
      </c>
      <c r="T16" s="265">
        <f t="shared" si="0"/>
        <v>7.1527777777777787E-3</v>
      </c>
      <c r="U16" s="267">
        <v>2.1076388888888888E-2</v>
      </c>
      <c r="V16" s="266">
        <f t="shared" si="2"/>
        <v>1.3923611111111109E-2</v>
      </c>
      <c r="W16" s="35"/>
      <c r="X16" s="35"/>
      <c r="Y16" s="35"/>
      <c r="Z16" s="35"/>
    </row>
    <row r="17" spans="1:26" x14ac:dyDescent="0.2">
      <c r="A17" s="34">
        <v>29</v>
      </c>
      <c r="B17" s="40" t="s">
        <v>176</v>
      </c>
      <c r="C17" s="101"/>
      <c r="D17" s="101"/>
      <c r="E17" s="101"/>
      <c r="F17" s="178" t="s">
        <v>204</v>
      </c>
      <c r="G17" s="179">
        <v>1.435648148148148E-2</v>
      </c>
      <c r="H17" s="179">
        <v>1.3958333333333335E-2</v>
      </c>
      <c r="I17" s="179">
        <v>1.3715277777777778E-2</v>
      </c>
      <c r="J17" s="179">
        <v>1.3715277777777778E-2</v>
      </c>
      <c r="K17" s="81">
        <v>10</v>
      </c>
      <c r="L17" s="98">
        <v>10</v>
      </c>
      <c r="M17" s="81">
        <v>37</v>
      </c>
      <c r="N17" s="98">
        <v>38</v>
      </c>
      <c r="O17" s="31">
        <v>2.7497622730518066E-4</v>
      </c>
      <c r="P17" s="31">
        <v>2.7497622730518066E-4</v>
      </c>
      <c r="Q17" s="31">
        <v>1.435648148148148E-2</v>
      </c>
      <c r="R17" s="31">
        <f t="shared" si="1"/>
        <v>1.4068981481481483E-2</v>
      </c>
      <c r="S17" s="31">
        <v>2.0578703703703703E-2</v>
      </c>
      <c r="T17" s="265">
        <f t="shared" si="0"/>
        <v>6.5097222222222206E-3</v>
      </c>
      <c r="U17" s="267">
        <v>2.1099537037037035E-2</v>
      </c>
      <c r="V17" s="266">
        <f t="shared" si="2"/>
        <v>1.4589814814814814E-2</v>
      </c>
      <c r="W17" s="35"/>
      <c r="X17" s="35"/>
      <c r="Y17" s="35"/>
      <c r="Z17" s="35"/>
    </row>
    <row r="18" spans="1:26" x14ac:dyDescent="0.2">
      <c r="A18" s="34">
        <v>20</v>
      </c>
      <c r="B18" s="40" t="s">
        <v>280</v>
      </c>
      <c r="C18" s="101"/>
      <c r="D18" s="101"/>
      <c r="E18" s="101"/>
      <c r="F18" s="49" t="s">
        <v>2</v>
      </c>
      <c r="G18" s="50">
        <v>1.5324074074074075E-2</v>
      </c>
      <c r="H18" s="50">
        <v>1.4976851851851852E-2</v>
      </c>
      <c r="I18" s="50">
        <v>1.4976851851851852E-2</v>
      </c>
      <c r="J18" s="50">
        <v>1.4687499999999999E-2</v>
      </c>
      <c r="K18" s="81">
        <v>2</v>
      </c>
      <c r="L18" s="98">
        <v>3</v>
      </c>
      <c r="M18" s="81">
        <v>27</v>
      </c>
      <c r="N18" s="98">
        <v>47</v>
      </c>
      <c r="O18" s="31">
        <v>3.4722222222222272E-4</v>
      </c>
      <c r="P18" s="31">
        <v>0</v>
      </c>
      <c r="Q18" s="31">
        <v>1.4976851851851852E-2</v>
      </c>
      <c r="R18" s="31">
        <f t="shared" si="1"/>
        <v>1.4968171296296297E-2</v>
      </c>
      <c r="S18" s="31">
        <v>2.0578703703703703E-2</v>
      </c>
      <c r="T18" s="265">
        <f t="shared" si="0"/>
        <v>5.6105324074074061E-3</v>
      </c>
      <c r="U18" s="267">
        <v>2.1122685185185182E-2</v>
      </c>
      <c r="V18" s="266">
        <f t="shared" si="2"/>
        <v>1.5512152777777776E-2</v>
      </c>
      <c r="W18" s="35"/>
      <c r="X18" s="35"/>
      <c r="Y18" s="35"/>
      <c r="Z18" s="35"/>
    </row>
    <row r="19" spans="1:26" x14ac:dyDescent="0.2">
      <c r="A19" s="34">
        <v>12</v>
      </c>
      <c r="B19" s="40" t="s">
        <v>207</v>
      </c>
      <c r="C19" s="101"/>
      <c r="D19" s="101"/>
      <c r="E19" s="101"/>
      <c r="F19" s="41" t="s">
        <v>1</v>
      </c>
      <c r="G19" s="42">
        <v>1.6683304398148149E-2</v>
      </c>
      <c r="H19" s="42">
        <v>1.5682870370370371E-2</v>
      </c>
      <c r="I19" s="42">
        <v>1.4756944444444446E-2</v>
      </c>
      <c r="J19" s="42">
        <v>1.4745370370370372E-2</v>
      </c>
      <c r="K19" s="81">
        <v>18</v>
      </c>
      <c r="L19" s="98">
        <v>18</v>
      </c>
      <c r="M19" s="81">
        <v>82</v>
      </c>
      <c r="N19" s="98">
        <v>83</v>
      </c>
      <c r="O19" s="31">
        <v>7.0901204828832209E-4</v>
      </c>
      <c r="P19" s="31">
        <v>3.4067909063861563E-4</v>
      </c>
      <c r="Q19" s="31">
        <v>1.6226851851851853E-2</v>
      </c>
      <c r="R19" s="31">
        <f t="shared" si="1"/>
        <v>1.5714930555555555E-2</v>
      </c>
      <c r="S19" s="31">
        <v>2.0578703703703703E-2</v>
      </c>
      <c r="T19" s="265">
        <f t="shared" si="0"/>
        <v>4.8637731481481483E-3</v>
      </c>
      <c r="U19" s="267">
        <v>2.1203703703703704E-2</v>
      </c>
      <c r="V19" s="266">
        <f t="shared" si="2"/>
        <v>1.6339930555555555E-2</v>
      </c>
      <c r="W19" s="35"/>
      <c r="X19" s="35"/>
      <c r="Y19" s="35"/>
      <c r="Z19" s="35"/>
    </row>
    <row r="20" spans="1:26" x14ac:dyDescent="0.2">
      <c r="A20" s="34">
        <v>21</v>
      </c>
      <c r="B20" s="40" t="s">
        <v>24</v>
      </c>
      <c r="C20" s="101"/>
      <c r="D20" s="101"/>
      <c r="E20" s="101"/>
      <c r="F20" s="41" t="s">
        <v>1</v>
      </c>
      <c r="G20" s="42">
        <v>1.5545267489711932E-2</v>
      </c>
      <c r="H20" s="42">
        <v>1.4814814814814814E-2</v>
      </c>
      <c r="I20" s="42">
        <v>1.4398148148148148E-2</v>
      </c>
      <c r="J20" s="42">
        <v>1.4201388888888888E-2</v>
      </c>
      <c r="K20" s="81">
        <v>9</v>
      </c>
      <c r="L20" s="98">
        <v>9</v>
      </c>
      <c r="M20" s="81">
        <v>156</v>
      </c>
      <c r="N20" s="98">
        <v>156</v>
      </c>
      <c r="O20" s="31">
        <v>4.4104645491525879E-4</v>
      </c>
      <c r="P20" s="31">
        <v>3.1956463564627871E-4</v>
      </c>
      <c r="Q20" s="31">
        <v>1.5300925925925924E-2</v>
      </c>
      <c r="R20" s="31">
        <f t="shared" si="1"/>
        <v>1.4920023148148148E-2</v>
      </c>
      <c r="S20" s="31">
        <v>2.0578703703703703E-2</v>
      </c>
      <c r="T20" s="265">
        <f t="shared" si="0"/>
        <v>5.6586805555555557E-3</v>
      </c>
      <c r="U20" s="267">
        <v>2.1215277777777777E-2</v>
      </c>
      <c r="V20" s="266">
        <f t="shared" si="2"/>
        <v>1.5556597222222222E-2</v>
      </c>
      <c r="W20" s="35"/>
      <c r="X20" s="35"/>
      <c r="Y20" s="35"/>
      <c r="Z20" s="35"/>
    </row>
    <row r="21" spans="1:26" x14ac:dyDescent="0.2">
      <c r="A21" s="34">
        <v>5</v>
      </c>
      <c r="B21" s="40" t="s">
        <v>313</v>
      </c>
      <c r="C21" s="101"/>
      <c r="D21" s="101"/>
      <c r="E21" s="101"/>
      <c r="F21" s="41" t="s">
        <v>1</v>
      </c>
      <c r="G21" s="42">
        <v>1.8942129629629628E-2</v>
      </c>
      <c r="H21" s="42">
        <v>1.8414351851851852E-2</v>
      </c>
      <c r="I21" s="42">
        <v>1.7800925925925925E-2</v>
      </c>
      <c r="J21" s="42">
        <v>1.7800925925925925E-2</v>
      </c>
      <c r="K21" s="81">
        <v>5</v>
      </c>
      <c r="L21" s="98">
        <v>5</v>
      </c>
      <c r="M21" s="81">
        <v>18</v>
      </c>
      <c r="N21" s="98">
        <v>18</v>
      </c>
      <c r="O21" s="31">
        <v>6.9900508612258209E-4</v>
      </c>
      <c r="P21" s="31">
        <v>2.0873482403786366E-4</v>
      </c>
      <c r="Q21" s="31">
        <v>1.8605324074074073E-2</v>
      </c>
      <c r="R21" s="31">
        <f t="shared" si="1"/>
        <v>1.8368055555555554E-2</v>
      </c>
      <c r="S21" s="31">
        <v>2.0578703703703703E-2</v>
      </c>
      <c r="T21" s="265">
        <f t="shared" si="0"/>
        <v>2.2106481481481491E-3</v>
      </c>
      <c r="U21" s="267">
        <v>2.1388888888888888E-2</v>
      </c>
      <c r="V21" s="266">
        <f t="shared" si="2"/>
        <v>1.9178240740740739E-2</v>
      </c>
      <c r="W21" s="35"/>
      <c r="X21" s="35"/>
      <c r="Y21" s="35"/>
      <c r="Z21" s="35"/>
    </row>
    <row r="22" spans="1:26" x14ac:dyDescent="0.2">
      <c r="A22" s="34">
        <v>24</v>
      </c>
      <c r="B22" s="40" t="s">
        <v>8</v>
      </c>
      <c r="C22" s="101"/>
      <c r="D22" s="101"/>
      <c r="E22" s="101"/>
      <c r="F22" s="44" t="s">
        <v>3</v>
      </c>
      <c r="G22" s="45">
        <v>1.5380291005291005E-2</v>
      </c>
      <c r="H22" s="45">
        <v>1.4467592592592593E-2</v>
      </c>
      <c r="I22" s="45">
        <v>1.3796296296296298E-2</v>
      </c>
      <c r="J22" s="45">
        <v>1.3657407407407408E-2</v>
      </c>
      <c r="K22" s="81">
        <v>7</v>
      </c>
      <c r="L22" s="98">
        <v>7</v>
      </c>
      <c r="M22" s="81">
        <v>73</v>
      </c>
      <c r="N22" s="98">
        <v>101</v>
      </c>
      <c r="O22" s="31">
        <v>5.3119933431456572E-4</v>
      </c>
      <c r="P22" s="31">
        <v>3.0693126403185474E-4</v>
      </c>
      <c r="Q22" s="31">
        <v>1.4982638888888889E-2</v>
      </c>
      <c r="R22" s="31">
        <f t="shared" si="1"/>
        <v>1.4535185185185186E-2</v>
      </c>
      <c r="S22" s="31">
        <v>2.0578703703703703E-2</v>
      </c>
      <c r="T22" s="265">
        <f t="shared" si="0"/>
        <v>6.0435185185185175E-3</v>
      </c>
      <c r="U22" s="267">
        <v>2.1412037037037035E-2</v>
      </c>
      <c r="V22" s="266">
        <f t="shared" si="2"/>
        <v>1.5368518518518517E-2</v>
      </c>
      <c r="W22" s="35"/>
      <c r="X22" s="35"/>
      <c r="Y22" s="35"/>
      <c r="Z22" s="35"/>
    </row>
    <row r="23" spans="1:26" x14ac:dyDescent="0.2">
      <c r="A23" s="34">
        <v>26</v>
      </c>
      <c r="B23" s="40" t="s">
        <v>145</v>
      </c>
      <c r="C23" s="101"/>
      <c r="D23" s="101"/>
      <c r="E23" s="101"/>
      <c r="F23" s="44" t="s">
        <v>3</v>
      </c>
      <c r="G23" s="45">
        <v>1.5662294238683129E-2</v>
      </c>
      <c r="H23" s="45">
        <v>1.4212962962962962E-2</v>
      </c>
      <c r="I23" s="45">
        <v>1.3923611111111111E-2</v>
      </c>
      <c r="J23" s="45">
        <v>1.3923611111111111E-2</v>
      </c>
      <c r="K23" s="81">
        <v>9</v>
      </c>
      <c r="L23" s="98">
        <v>18</v>
      </c>
      <c r="M23" s="81">
        <v>39</v>
      </c>
      <c r="N23" s="98">
        <v>146</v>
      </c>
      <c r="O23" s="31">
        <v>1.0763512452179286E-3</v>
      </c>
      <c r="P23" s="31">
        <v>3.1452958892826891E-4</v>
      </c>
      <c r="Q23" s="31">
        <v>1.4699074074074074E-2</v>
      </c>
      <c r="R23" s="31">
        <f t="shared" si="1"/>
        <v>1.4349537037037039E-2</v>
      </c>
      <c r="S23" s="31">
        <v>2.0578703703703703E-2</v>
      </c>
      <c r="T23" s="265">
        <f t="shared" si="0"/>
        <v>6.2291666666666641E-3</v>
      </c>
      <c r="U23" s="267">
        <v>2.1423611111111109E-2</v>
      </c>
      <c r="V23" s="266">
        <f t="shared" si="2"/>
        <v>1.5194444444444444E-2</v>
      </c>
      <c r="W23" s="35"/>
      <c r="X23" s="35"/>
      <c r="Y23" s="35"/>
      <c r="Z23" s="35"/>
    </row>
    <row r="24" spans="1:26" x14ac:dyDescent="0.2">
      <c r="A24" s="34">
        <v>25</v>
      </c>
      <c r="B24" s="40" t="s">
        <v>213</v>
      </c>
      <c r="C24" s="103" t="s">
        <v>120</v>
      </c>
      <c r="D24" s="103"/>
      <c r="E24" s="103"/>
      <c r="F24" s="93" t="s">
        <v>126</v>
      </c>
      <c r="G24" s="94">
        <v>1.5011574074074075E-2</v>
      </c>
      <c r="H24" s="94">
        <v>1.4224537037037037E-2</v>
      </c>
      <c r="I24" s="94">
        <v>1.4120370370370368E-2</v>
      </c>
      <c r="J24" s="94">
        <v>1.3483796296296298E-2</v>
      </c>
      <c r="K24" s="81">
        <v>5</v>
      </c>
      <c r="L24" s="98"/>
      <c r="M24" s="81">
        <v>22</v>
      </c>
      <c r="N24" s="98"/>
      <c r="O24" s="31">
        <v>5.1041535441168388E-4</v>
      </c>
      <c r="P24" s="31">
        <v>3.2931353908755083E-4</v>
      </c>
      <c r="Q24" s="31">
        <v>1.4656635802469136E-2</v>
      </c>
      <c r="R24" s="31">
        <f t="shared" si="1"/>
        <v>1.4357445987654319E-2</v>
      </c>
      <c r="S24" s="31">
        <v>2.0578703703703703E-2</v>
      </c>
      <c r="T24" s="265">
        <f t="shared" si="0"/>
        <v>6.2212577160493839E-3</v>
      </c>
      <c r="U24" s="267">
        <v>2.1759259259259256E-2</v>
      </c>
      <c r="V24" s="266">
        <f t="shared" si="2"/>
        <v>1.5538001543209872E-2</v>
      </c>
      <c r="W24" s="35" t="s">
        <v>389</v>
      </c>
      <c r="X24" s="35"/>
      <c r="Y24" s="35"/>
      <c r="Z24" s="35"/>
    </row>
    <row r="25" spans="1:26" x14ac:dyDescent="0.2">
      <c r="A25" s="34">
        <v>8</v>
      </c>
      <c r="B25" s="40" t="s">
        <v>373</v>
      </c>
      <c r="C25" s="101"/>
      <c r="D25" s="101"/>
      <c r="E25" s="101"/>
      <c r="F25" s="49" t="s">
        <v>2</v>
      </c>
      <c r="G25" s="50">
        <v>1.8603395061728395E-2</v>
      </c>
      <c r="H25" s="50">
        <v>1.7939814814814815E-2</v>
      </c>
      <c r="I25" s="50">
        <v>1.7939814814814815E-2</v>
      </c>
      <c r="J25" s="50">
        <v>1.7939814814814815E-2</v>
      </c>
      <c r="K25" s="81">
        <v>3</v>
      </c>
      <c r="L25" s="98">
        <v>5</v>
      </c>
      <c r="M25" s="81">
        <v>3</v>
      </c>
      <c r="N25" s="98">
        <v>5</v>
      </c>
      <c r="O25" s="31">
        <v>5.2966056486822527E-4</v>
      </c>
      <c r="P25" s="31">
        <v>0</v>
      </c>
      <c r="Q25" s="31">
        <v>1.7939814814814815E-2</v>
      </c>
      <c r="R25" s="31">
        <f t="shared" si="1"/>
        <v>1.7939814814814815E-2</v>
      </c>
      <c r="S25" s="31">
        <v>2.0578703703703703E-2</v>
      </c>
      <c r="T25" s="265">
        <f t="shared" si="0"/>
        <v>2.6388888888888885E-3</v>
      </c>
      <c r="U25" s="267">
        <v>2.3518518518518515E-2</v>
      </c>
      <c r="V25" s="266">
        <v>1.8101851851851852E-2</v>
      </c>
      <c r="W25" s="35" t="s">
        <v>388</v>
      </c>
      <c r="X25" s="35"/>
      <c r="Y25" s="35"/>
      <c r="Z25" s="35"/>
    </row>
    <row r="26" spans="1:26" x14ac:dyDescent="0.2">
      <c r="A26" s="34">
        <v>33</v>
      </c>
      <c r="B26" s="79" t="s">
        <v>38</v>
      </c>
      <c r="C26" s="103" t="s">
        <v>83</v>
      </c>
      <c r="D26" s="103"/>
      <c r="E26" s="103"/>
      <c r="F26" s="93" t="s">
        <v>126</v>
      </c>
      <c r="G26" s="94">
        <v>1.4146675084175086E-2</v>
      </c>
      <c r="H26" s="94">
        <v>1.3680555555555555E-2</v>
      </c>
      <c r="I26" s="94">
        <v>1.324074074074074E-2</v>
      </c>
      <c r="J26" s="94">
        <v>1.3194444444444444E-2</v>
      </c>
      <c r="K26" s="81">
        <v>11</v>
      </c>
      <c r="L26" s="98"/>
      <c r="M26" s="81">
        <v>81</v>
      </c>
      <c r="N26" s="98"/>
      <c r="O26" s="31">
        <v>2.6138362887582892E-4</v>
      </c>
      <c r="P26" s="31">
        <v>2.6138362887582892E-4</v>
      </c>
      <c r="Q26" s="31">
        <v>1.4146675084175086E-2</v>
      </c>
      <c r="R26" s="31">
        <f t="shared" si="1"/>
        <v>1.3777651515151515E-2</v>
      </c>
      <c r="S26" s="31">
        <v>2.0578703703703703E-2</v>
      </c>
      <c r="T26" s="265">
        <f t="shared" si="0"/>
        <v>6.8010521885521879E-3</v>
      </c>
      <c r="U26" s="267" t="s">
        <v>86</v>
      </c>
      <c r="V26" s="35"/>
      <c r="W26" s="35"/>
      <c r="X26" s="35"/>
      <c r="Y26" s="35"/>
      <c r="Z26" s="35"/>
    </row>
    <row r="27" spans="1:26" x14ac:dyDescent="0.2">
      <c r="A27" s="34">
        <v>4</v>
      </c>
      <c r="B27" s="40" t="s">
        <v>221</v>
      </c>
      <c r="C27" s="101"/>
      <c r="D27" s="101"/>
      <c r="E27" s="101"/>
      <c r="F27" s="41" t="s">
        <v>1</v>
      </c>
      <c r="G27" s="42">
        <v>1.8668981481481481E-2</v>
      </c>
      <c r="H27" s="42">
        <v>1.8310185185185186E-2</v>
      </c>
      <c r="I27" s="42">
        <v>1.8310185185185186E-2</v>
      </c>
      <c r="J27" s="42">
        <v>1.8310185185185186E-2</v>
      </c>
      <c r="K27" s="81">
        <v>4</v>
      </c>
      <c r="L27" s="98">
        <v>4</v>
      </c>
      <c r="M27" s="81">
        <v>5</v>
      </c>
      <c r="N27" s="98">
        <v>5</v>
      </c>
      <c r="O27" s="31">
        <v>2.711892248578697E-4</v>
      </c>
      <c r="P27" s="31">
        <v>2.711892248578697E-4</v>
      </c>
      <c r="Q27" s="31">
        <v>1.8668981481481481E-2</v>
      </c>
      <c r="R27" s="31">
        <f t="shared" si="1"/>
        <v>1.8453703703703708E-2</v>
      </c>
      <c r="S27" s="31">
        <v>2.0578703703703703E-2</v>
      </c>
      <c r="T27" s="265">
        <f t="shared" si="0"/>
        <v>2.1249999999999949E-3</v>
      </c>
      <c r="U27" s="267" t="s">
        <v>94</v>
      </c>
      <c r="V27" s="35"/>
      <c r="W27" s="35"/>
      <c r="X27" s="35"/>
      <c r="Y27" s="35"/>
      <c r="Z27" s="35"/>
    </row>
    <row r="28" spans="1:26" x14ac:dyDescent="0.2">
      <c r="A28" s="34">
        <v>7</v>
      </c>
      <c r="B28" s="40" t="s">
        <v>324</v>
      </c>
      <c r="C28" s="101"/>
      <c r="D28" s="101"/>
      <c r="E28" s="101"/>
      <c r="F28" s="41" t="s">
        <v>1</v>
      </c>
      <c r="G28" s="42">
        <v>1.8655753968253967E-2</v>
      </c>
      <c r="H28" s="42">
        <v>1.8055555555555557E-2</v>
      </c>
      <c r="I28" s="42">
        <v>1.7326388888888888E-2</v>
      </c>
      <c r="J28" s="42">
        <v>1.7326388888888888E-2</v>
      </c>
      <c r="K28" s="81">
        <v>7</v>
      </c>
      <c r="L28" s="98">
        <v>9</v>
      </c>
      <c r="M28" s="81">
        <v>14</v>
      </c>
      <c r="N28" s="98">
        <v>16</v>
      </c>
      <c r="O28" s="31">
        <v>8.9715187943791464E-4</v>
      </c>
      <c r="P28" s="31">
        <v>6.65282771444435E-5</v>
      </c>
      <c r="Q28" s="31">
        <v>1.8152777777777778E-2</v>
      </c>
      <c r="R28" s="31">
        <f t="shared" si="1"/>
        <v>1.7948611111111113E-2</v>
      </c>
      <c r="S28" s="31">
        <v>2.0578703703703703E-2</v>
      </c>
      <c r="T28" s="265">
        <f t="shared" si="0"/>
        <v>2.6300925925925901E-3</v>
      </c>
      <c r="U28" s="267" t="s">
        <v>94</v>
      </c>
      <c r="V28" s="35"/>
      <c r="W28" s="35"/>
      <c r="X28" s="35"/>
      <c r="Y28" s="35"/>
      <c r="Z28" s="35"/>
    </row>
    <row r="29" spans="1:26" x14ac:dyDescent="0.2">
      <c r="A29" s="34">
        <v>11</v>
      </c>
      <c r="B29" s="40" t="s">
        <v>288</v>
      </c>
      <c r="C29" s="101"/>
      <c r="D29" s="101"/>
      <c r="E29" s="101"/>
      <c r="F29" s="44" t="s">
        <v>3</v>
      </c>
      <c r="G29" s="45">
        <v>1.6836419753086421E-2</v>
      </c>
      <c r="H29" s="45">
        <v>1.6435185185185188E-2</v>
      </c>
      <c r="I29" s="45">
        <v>1.4710648148148148E-2</v>
      </c>
      <c r="J29" s="45">
        <v>1.4409722222222221E-2</v>
      </c>
      <c r="K29" s="81">
        <v>3</v>
      </c>
      <c r="L29" s="98">
        <v>4</v>
      </c>
      <c r="M29" s="81">
        <v>21</v>
      </c>
      <c r="N29" s="98">
        <v>28</v>
      </c>
      <c r="O29" s="31">
        <v>5.1121374849161997E-4</v>
      </c>
      <c r="P29" s="31">
        <v>4.0509259259257496E-5</v>
      </c>
      <c r="Q29" s="31">
        <v>1.6475694444444446E-2</v>
      </c>
      <c r="R29" s="31">
        <f t="shared" si="1"/>
        <v>1.6097453703703704E-2</v>
      </c>
      <c r="S29" s="31">
        <v>2.0578703703703703E-2</v>
      </c>
      <c r="T29" s="265">
        <f t="shared" si="0"/>
        <v>4.4812499999999991E-3</v>
      </c>
      <c r="U29" s="267" t="s">
        <v>94</v>
      </c>
      <c r="V29" s="35"/>
      <c r="W29" s="35"/>
      <c r="X29" s="35"/>
      <c r="Y29" s="35"/>
      <c r="Z29" s="35"/>
    </row>
    <row r="30" spans="1:26" x14ac:dyDescent="0.2">
      <c r="A30" s="34">
        <v>14</v>
      </c>
      <c r="B30" s="40" t="s">
        <v>132</v>
      </c>
      <c r="C30" s="101"/>
      <c r="D30" s="101"/>
      <c r="E30" s="101"/>
      <c r="F30" s="178" t="s">
        <v>204</v>
      </c>
      <c r="G30" s="179">
        <v>1.6025132275132276E-2</v>
      </c>
      <c r="H30" s="179">
        <v>1.5300925925925926E-2</v>
      </c>
      <c r="I30" s="179">
        <v>1.5300925925925926E-2</v>
      </c>
      <c r="J30" s="179">
        <v>1.5300925925925926E-2</v>
      </c>
      <c r="K30" s="81">
        <v>7</v>
      </c>
      <c r="L30" s="98">
        <v>14</v>
      </c>
      <c r="M30" s="81">
        <v>7</v>
      </c>
      <c r="N30" s="98">
        <v>107</v>
      </c>
      <c r="O30" s="31">
        <v>4.1702738018607993E-4</v>
      </c>
      <c r="P30" s="31">
        <v>2.4576556031840946E-4</v>
      </c>
      <c r="Q30" s="31">
        <v>1.5597993827160492E-2</v>
      </c>
      <c r="R30" s="31">
        <f t="shared" si="1"/>
        <v>1.5419753086419751E-2</v>
      </c>
      <c r="S30" s="31">
        <v>2.0578703703703703E-2</v>
      </c>
      <c r="T30" s="265">
        <f t="shared" si="0"/>
        <v>5.1589506172839521E-3</v>
      </c>
      <c r="U30" s="267" t="s">
        <v>94</v>
      </c>
      <c r="V30" s="35"/>
      <c r="W30" s="35"/>
      <c r="X30" s="35"/>
      <c r="Y30" s="35"/>
      <c r="Z30" s="35"/>
    </row>
    <row r="31" spans="1:26" x14ac:dyDescent="0.2">
      <c r="A31" s="34">
        <v>18</v>
      </c>
      <c r="B31" s="40" t="s">
        <v>145</v>
      </c>
      <c r="C31" s="101"/>
      <c r="D31" s="101"/>
      <c r="E31" s="101"/>
      <c r="F31" s="41" t="s">
        <v>1</v>
      </c>
      <c r="G31" s="42">
        <v>1.546682098765432E-2</v>
      </c>
      <c r="H31" s="42">
        <v>1.503472222222222E-2</v>
      </c>
      <c r="I31" s="42">
        <v>1.4340277777777776E-2</v>
      </c>
      <c r="J31" s="42">
        <v>1.4328703703703703E-2</v>
      </c>
      <c r="K31" s="81">
        <v>3</v>
      </c>
      <c r="L31" s="98">
        <v>18</v>
      </c>
      <c r="M31" s="81">
        <v>90</v>
      </c>
      <c r="N31" s="98">
        <v>146</v>
      </c>
      <c r="O31" s="31">
        <v>3.3682124360674703E-4</v>
      </c>
      <c r="P31" s="31">
        <v>3.3682124360674703E-4</v>
      </c>
      <c r="Q31" s="31">
        <v>1.546682098765432E-2</v>
      </c>
      <c r="R31" s="31">
        <f t="shared" si="1"/>
        <v>1.5068325617283952E-2</v>
      </c>
      <c r="S31" s="31">
        <v>2.0578703703703703E-2</v>
      </c>
      <c r="T31" s="265">
        <f t="shared" si="0"/>
        <v>5.5103780864197514E-3</v>
      </c>
      <c r="U31" s="267" t="s">
        <v>94</v>
      </c>
      <c r="V31" s="35"/>
      <c r="W31" s="35"/>
      <c r="X31" s="35"/>
      <c r="Y31" s="35"/>
      <c r="Z31" s="35"/>
    </row>
    <row r="32" spans="1:26" x14ac:dyDescent="0.2">
      <c r="A32" s="34">
        <v>22</v>
      </c>
      <c r="B32" s="40" t="s">
        <v>73</v>
      </c>
      <c r="C32" s="101"/>
      <c r="D32" s="101"/>
      <c r="E32" s="101"/>
      <c r="F32" s="41" t="s">
        <v>1</v>
      </c>
      <c r="G32" s="42">
        <v>1.5372023809523809E-2</v>
      </c>
      <c r="H32" s="42">
        <v>1.4513888888888889E-2</v>
      </c>
      <c r="I32" s="42">
        <v>1.4513888888888889E-2</v>
      </c>
      <c r="J32" s="42">
        <v>1.4108796296296295E-2</v>
      </c>
      <c r="K32" s="81">
        <v>7</v>
      </c>
      <c r="L32" s="98">
        <v>7</v>
      </c>
      <c r="M32" s="81">
        <v>108</v>
      </c>
      <c r="N32" s="98">
        <v>108</v>
      </c>
      <c r="O32" s="31">
        <v>6.8892283943153341E-4</v>
      </c>
      <c r="P32" s="31">
        <v>3.3668173793197212E-4</v>
      </c>
      <c r="Q32" s="31">
        <v>1.488136574074074E-2</v>
      </c>
      <c r="R32" s="31">
        <f t="shared" si="1"/>
        <v>1.4648726851851854E-2</v>
      </c>
      <c r="S32" s="31">
        <v>2.0578703703703703E-2</v>
      </c>
      <c r="T32" s="265">
        <f t="shared" si="0"/>
        <v>5.9299768518518495E-3</v>
      </c>
      <c r="U32" s="267" t="s">
        <v>94</v>
      </c>
      <c r="V32" s="35"/>
      <c r="W32" s="35"/>
      <c r="X32" s="35"/>
      <c r="Y32" s="35"/>
      <c r="Z32" s="35"/>
    </row>
    <row r="33" spans="1:26" x14ac:dyDescent="0.2">
      <c r="A33" s="34">
        <v>23</v>
      </c>
      <c r="B33" s="40" t="s">
        <v>104</v>
      </c>
      <c r="C33" s="103" t="s">
        <v>83</v>
      </c>
      <c r="D33" s="103"/>
      <c r="E33" s="103"/>
      <c r="F33" s="93" t="s">
        <v>126</v>
      </c>
      <c r="G33" s="94">
        <v>1.4799382716049381E-2</v>
      </c>
      <c r="H33" s="94">
        <v>1.4409722222222221E-2</v>
      </c>
      <c r="I33" s="94">
        <v>1.4409722222222221E-2</v>
      </c>
      <c r="J33" s="94">
        <v>1.4409722222222221E-2</v>
      </c>
      <c r="K33" s="81">
        <v>3</v>
      </c>
      <c r="L33" s="98"/>
      <c r="M33" s="81">
        <v>3</v>
      </c>
      <c r="N33" s="98"/>
      <c r="O33" s="31">
        <v>3.1659318269951648E-4</v>
      </c>
      <c r="P33" s="31">
        <v>3.1659318269951648E-4</v>
      </c>
      <c r="Q33" s="31">
        <v>1.4799382716049381E-2</v>
      </c>
      <c r="R33" s="31">
        <f t="shared" si="1"/>
        <v>1.4565586419753085E-2</v>
      </c>
      <c r="S33" s="31">
        <v>2.0578703703703703E-2</v>
      </c>
      <c r="T33" s="265">
        <f t="shared" si="0"/>
        <v>6.0131172839506183E-3</v>
      </c>
      <c r="U33" s="267" t="s">
        <v>94</v>
      </c>
      <c r="V33" s="35"/>
      <c r="W33" s="35"/>
      <c r="X33" s="35"/>
      <c r="Y33" s="35"/>
      <c r="Z33" s="35"/>
    </row>
    <row r="34" spans="1:26" x14ac:dyDescent="0.2">
      <c r="A34" s="34">
        <v>27</v>
      </c>
      <c r="B34" s="40" t="s">
        <v>179</v>
      </c>
      <c r="C34" s="101"/>
      <c r="D34" s="101"/>
      <c r="E34" s="101"/>
      <c r="F34" s="44" t="s">
        <v>3</v>
      </c>
      <c r="G34" s="45">
        <v>1.4427083333333333E-2</v>
      </c>
      <c r="H34" s="45">
        <v>1.4386574074074072E-2</v>
      </c>
      <c r="I34" s="45">
        <v>1.4386574074074072E-2</v>
      </c>
      <c r="J34" s="45">
        <v>1.2442129629629629E-2</v>
      </c>
      <c r="K34" s="81">
        <v>3</v>
      </c>
      <c r="L34" s="98">
        <v>4</v>
      </c>
      <c r="M34" s="81">
        <v>21</v>
      </c>
      <c r="N34" s="98">
        <v>28</v>
      </c>
      <c r="O34" s="31">
        <v>4.0509259259260098E-5</v>
      </c>
      <c r="P34" s="31">
        <v>4.0509259259260098E-5</v>
      </c>
      <c r="Q34" s="31">
        <v>1.4427083333333333E-2</v>
      </c>
      <c r="R34" s="31">
        <f t="shared" si="1"/>
        <v>1.4344444444444444E-2</v>
      </c>
      <c r="S34" s="31">
        <v>2.0578703703703703E-2</v>
      </c>
      <c r="T34" s="265">
        <f t="shared" si="0"/>
        <v>6.2342592592592588E-3</v>
      </c>
      <c r="U34" s="267" t="s">
        <v>94</v>
      </c>
      <c r="V34" s="35"/>
      <c r="W34" s="35"/>
      <c r="X34" s="35"/>
      <c r="Y34" s="35"/>
      <c r="Z34" s="35"/>
    </row>
    <row r="35" spans="1:26" x14ac:dyDescent="0.2">
      <c r="A35" s="34">
        <v>28</v>
      </c>
      <c r="B35" s="40" t="s">
        <v>9</v>
      </c>
      <c r="C35" s="101"/>
      <c r="D35" s="101"/>
      <c r="E35" s="101"/>
      <c r="F35" s="44" t="s">
        <v>3</v>
      </c>
      <c r="G35" s="45">
        <v>1.4799933862433862E-2</v>
      </c>
      <c r="H35" s="45">
        <v>1.4247685185185184E-2</v>
      </c>
      <c r="I35" s="45">
        <v>1.3842592592592594E-2</v>
      </c>
      <c r="J35" s="45">
        <v>1.3842592592592594E-2</v>
      </c>
      <c r="K35" s="81">
        <v>7</v>
      </c>
      <c r="L35" s="98">
        <v>10</v>
      </c>
      <c r="M35" s="81">
        <v>37</v>
      </c>
      <c r="N35" s="98">
        <v>214</v>
      </c>
      <c r="O35" s="31">
        <v>4.7353642915941383E-4</v>
      </c>
      <c r="P35" s="31">
        <v>3.1933166584375406E-4</v>
      </c>
      <c r="Q35" s="31">
        <v>1.4648919753086418E-2</v>
      </c>
      <c r="R35" s="31">
        <f t="shared" si="1"/>
        <v>1.4327160493827162E-2</v>
      </c>
      <c r="S35" s="31">
        <v>2.0578703703703703E-2</v>
      </c>
      <c r="T35" s="265">
        <f t="shared" si="0"/>
        <v>6.2515432098765415E-3</v>
      </c>
      <c r="U35" s="267" t="s">
        <v>94</v>
      </c>
      <c r="V35" s="35"/>
      <c r="W35" s="35"/>
      <c r="X35" s="35"/>
      <c r="Y35" s="35"/>
      <c r="Z35" s="35"/>
    </row>
    <row r="36" spans="1:26" x14ac:dyDescent="0.2">
      <c r="A36" s="34">
        <v>30</v>
      </c>
      <c r="B36" s="40" t="s">
        <v>286</v>
      </c>
      <c r="C36" s="101"/>
      <c r="D36" s="101"/>
      <c r="E36" s="101"/>
      <c r="F36" s="178" t="s">
        <v>204</v>
      </c>
      <c r="G36" s="179">
        <v>1.4554398148148148E-2</v>
      </c>
      <c r="H36" s="179">
        <v>1.3888888888888888E-2</v>
      </c>
      <c r="I36" s="179">
        <v>1.3796296296296298E-2</v>
      </c>
      <c r="J36" s="179">
        <v>1.3796296296296298E-2</v>
      </c>
      <c r="K36" s="81">
        <v>8</v>
      </c>
      <c r="L36" s="98">
        <v>16</v>
      </c>
      <c r="M36" s="81">
        <v>37</v>
      </c>
      <c r="N36" s="98">
        <v>47</v>
      </c>
      <c r="O36" s="31">
        <v>4.8255006288039245E-4</v>
      </c>
      <c r="P36" s="31">
        <v>3.353367009705811E-4</v>
      </c>
      <c r="Q36" s="31">
        <v>1.4252314814814815E-2</v>
      </c>
      <c r="R36" s="31">
        <f t="shared" si="1"/>
        <v>1.4015740740740742E-2</v>
      </c>
      <c r="S36" s="31">
        <v>2.0578703703703703E-2</v>
      </c>
      <c r="T36" s="265">
        <f t="shared" si="0"/>
        <v>6.5629629629629614E-3</v>
      </c>
      <c r="U36" s="267" t="s">
        <v>94</v>
      </c>
      <c r="V36" s="35"/>
      <c r="W36" s="35"/>
      <c r="X36" s="35"/>
      <c r="Y36" s="35"/>
      <c r="Z36" s="35"/>
    </row>
    <row r="37" spans="1:26" x14ac:dyDescent="0.2">
      <c r="A37" s="34">
        <v>31</v>
      </c>
      <c r="B37" s="40" t="s">
        <v>286</v>
      </c>
      <c r="C37" s="101"/>
      <c r="D37" s="101"/>
      <c r="E37" s="101"/>
      <c r="F37" s="44" t="s">
        <v>3</v>
      </c>
      <c r="G37" s="45">
        <v>1.4259259259259261E-2</v>
      </c>
      <c r="H37" s="45">
        <v>1.3819444444444445E-2</v>
      </c>
      <c r="I37" s="45">
        <v>1.3819444444444445E-2</v>
      </c>
      <c r="J37" s="45">
        <v>1.3819444444444445E-2</v>
      </c>
      <c r="K37" s="81">
        <v>6</v>
      </c>
      <c r="L37" s="98">
        <v>16</v>
      </c>
      <c r="M37" s="81">
        <v>8</v>
      </c>
      <c r="N37" s="98">
        <v>47</v>
      </c>
      <c r="O37" s="31">
        <v>3.1534484702036222E-4</v>
      </c>
      <c r="P37" s="31">
        <v>3.1534484702036222E-4</v>
      </c>
      <c r="Q37" s="31">
        <v>1.4259259259259261E-2</v>
      </c>
      <c r="R37" s="31">
        <f t="shared" si="1"/>
        <v>1.399537037037037E-2</v>
      </c>
      <c r="S37" s="31">
        <v>2.0578703703703703E-2</v>
      </c>
      <c r="T37" s="265">
        <f t="shared" si="0"/>
        <v>6.5833333333333334E-3</v>
      </c>
      <c r="U37" s="267" t="s">
        <v>94</v>
      </c>
      <c r="V37" s="35"/>
      <c r="W37" s="35"/>
      <c r="X37" s="35"/>
      <c r="Y37" s="35"/>
      <c r="Z37" s="35"/>
    </row>
    <row r="38" spans="1:26" x14ac:dyDescent="0.2">
      <c r="A38" s="34">
        <v>32</v>
      </c>
      <c r="B38" s="40" t="s">
        <v>12</v>
      </c>
      <c r="C38" s="101"/>
      <c r="D38" s="101"/>
      <c r="E38" s="101"/>
      <c r="F38" s="41" t="s">
        <v>1</v>
      </c>
      <c r="G38" s="42">
        <v>1.4517746913580246E-2</v>
      </c>
      <c r="H38" s="42">
        <v>1.4027777777777778E-2</v>
      </c>
      <c r="I38" s="42">
        <v>1.3599537037037037E-2</v>
      </c>
      <c r="J38" s="42">
        <v>1.2858796296296297E-2</v>
      </c>
      <c r="K38" s="81">
        <v>3</v>
      </c>
      <c r="L38" s="98">
        <v>3</v>
      </c>
      <c r="M38" s="81">
        <v>45</v>
      </c>
      <c r="N38" s="98">
        <v>46</v>
      </c>
      <c r="O38" s="31">
        <v>6.2858577383263911E-4</v>
      </c>
      <c r="P38" s="31">
        <v>0</v>
      </c>
      <c r="Q38" s="31">
        <v>1.4027777777777778E-2</v>
      </c>
      <c r="R38" s="31">
        <f t="shared" si="1"/>
        <v>1.3919907407407409E-2</v>
      </c>
      <c r="S38" s="31">
        <v>2.0578703703703703E-2</v>
      </c>
      <c r="T38" s="265">
        <f t="shared" si="0"/>
        <v>6.6587962962962946E-3</v>
      </c>
      <c r="U38" s="267" t="s">
        <v>94</v>
      </c>
      <c r="V38" s="35"/>
      <c r="W38" s="35"/>
      <c r="X38" s="35"/>
      <c r="Y38" s="35"/>
      <c r="Z38" s="35"/>
    </row>
    <row r="39" spans="1:26" x14ac:dyDescent="0.2">
      <c r="A39" s="34"/>
      <c r="B39" s="35"/>
      <c r="C39" s="35"/>
      <c r="D39" s="35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4"/>
      <c r="V39" s="35"/>
      <c r="W39" s="35"/>
      <c r="X39" s="35"/>
      <c r="Y39" s="35"/>
      <c r="Z39" s="35"/>
    </row>
    <row r="40" spans="1:26" x14ac:dyDescent="0.2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4"/>
      <c r="V40" s="35"/>
      <c r="W40" s="35"/>
      <c r="X40" s="35"/>
      <c r="Y40" s="35"/>
      <c r="Z40" s="35"/>
    </row>
    <row r="41" spans="1:26" x14ac:dyDescent="0.2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4"/>
      <c r="V41" s="35"/>
      <c r="W41" s="35"/>
      <c r="X41" s="35"/>
      <c r="Y41" s="35"/>
      <c r="Z41" s="35"/>
    </row>
    <row r="42" spans="1:26" x14ac:dyDescent="0.2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4"/>
      <c r="V42" s="35"/>
      <c r="W42" s="35"/>
      <c r="X42" s="35"/>
      <c r="Y42" s="35"/>
      <c r="Z42" s="35"/>
    </row>
    <row r="43" spans="1:26" x14ac:dyDescent="0.2">
      <c r="A43" s="34"/>
      <c r="B43" s="35" t="s">
        <v>390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4"/>
      <c r="V43" s="35"/>
      <c r="W43" s="35"/>
      <c r="X43" s="35"/>
      <c r="Y43" s="35"/>
      <c r="Z43" s="35"/>
    </row>
    <row r="44" spans="1:26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4"/>
      <c r="V44" s="35"/>
      <c r="W44" s="35"/>
      <c r="X44" s="35"/>
      <c r="Y44" s="35"/>
      <c r="Z44" s="35"/>
    </row>
    <row r="45" spans="1:26" x14ac:dyDescent="0.2">
      <c r="A45" s="34">
        <v>35</v>
      </c>
      <c r="B45" s="40" t="s">
        <v>6</v>
      </c>
      <c r="C45" s="101"/>
      <c r="D45" s="101"/>
      <c r="E45" s="101"/>
      <c r="F45" s="44" t="s">
        <v>3</v>
      </c>
      <c r="G45" s="45">
        <v>1.34375E-2</v>
      </c>
      <c r="H45" s="45">
        <v>1.2962962962962963E-2</v>
      </c>
      <c r="I45" s="45">
        <v>1.224537037037037E-2</v>
      </c>
      <c r="J45" s="45">
        <v>1.1689814814814814E-2</v>
      </c>
      <c r="K45" s="81">
        <v>3</v>
      </c>
      <c r="L45" s="98">
        <v>4</v>
      </c>
      <c r="M45" s="81">
        <v>143</v>
      </c>
      <c r="N45" s="98">
        <v>189</v>
      </c>
      <c r="O45" s="31">
        <v>3.5898292637201055E-4</v>
      </c>
      <c r="P45" s="31">
        <v>2.7777777777777783E-4</v>
      </c>
      <c r="Q45" s="31">
        <v>1.324074074074074E-2</v>
      </c>
      <c r="R45" s="31">
        <f t="shared" ref="R45:R66" si="3">40%*Q45+17%*I45+3%*J45+40%*H45</f>
        <v>1.2913888888888888E-2</v>
      </c>
      <c r="S45" s="31">
        <v>2.0578703703703703E-2</v>
      </c>
      <c r="T45" s="265">
        <f t="shared" ref="T45:T66" si="4">S45-R45</f>
        <v>7.6648148148148153E-3</v>
      </c>
      <c r="U45" s="267">
        <v>2.0972222222222222E-2</v>
      </c>
      <c r="V45" s="266">
        <f t="shared" ref="V45:V61" si="5">U45-T45</f>
        <v>1.3307407407407407E-2</v>
      </c>
      <c r="W45" s="35"/>
      <c r="X45" s="35"/>
      <c r="Y45" s="35"/>
      <c r="Z45" s="35"/>
    </row>
    <row r="46" spans="1:26" x14ac:dyDescent="0.2">
      <c r="A46" s="34">
        <v>34</v>
      </c>
      <c r="B46" s="40" t="s">
        <v>104</v>
      </c>
      <c r="C46" s="103" t="s">
        <v>111</v>
      </c>
      <c r="D46" s="103"/>
      <c r="E46" s="103"/>
      <c r="F46" s="93" t="s">
        <v>126</v>
      </c>
      <c r="G46" s="94">
        <v>1.4091435185185183E-2</v>
      </c>
      <c r="H46" s="94">
        <v>1.3425925925925924E-2</v>
      </c>
      <c r="I46" s="94">
        <v>1.3425925925925924E-2</v>
      </c>
      <c r="J46" s="94">
        <v>1.3425925925925924E-2</v>
      </c>
      <c r="K46" s="81">
        <v>4</v>
      </c>
      <c r="L46" s="98"/>
      <c r="M46" s="81">
        <v>4</v>
      </c>
      <c r="N46" s="98"/>
      <c r="O46" s="31">
        <v>4.0198043950954315E-4</v>
      </c>
      <c r="P46" s="31">
        <v>0</v>
      </c>
      <c r="Q46" s="31">
        <v>1.3425925925925924E-2</v>
      </c>
      <c r="R46" s="31">
        <f t="shared" si="3"/>
        <v>1.3425925925925924E-2</v>
      </c>
      <c r="S46" s="31">
        <v>2.0578703703703703E-2</v>
      </c>
      <c r="T46" s="265">
        <f t="shared" si="4"/>
        <v>7.1527777777777787E-3</v>
      </c>
      <c r="U46" s="267">
        <v>2.1076388888888888E-2</v>
      </c>
      <c r="V46" s="266">
        <f t="shared" si="5"/>
        <v>1.3923611111111109E-2</v>
      </c>
      <c r="W46" s="35"/>
      <c r="X46" s="35"/>
      <c r="Y46" s="35"/>
      <c r="Z46" s="35"/>
    </row>
    <row r="47" spans="1:26" x14ac:dyDescent="0.2">
      <c r="A47" s="34">
        <v>29</v>
      </c>
      <c r="B47" s="40" t="s">
        <v>176</v>
      </c>
      <c r="C47" s="101"/>
      <c r="D47" s="101"/>
      <c r="E47" s="101"/>
      <c r="F47" s="178" t="s">
        <v>204</v>
      </c>
      <c r="G47" s="179">
        <v>1.435648148148148E-2</v>
      </c>
      <c r="H47" s="179">
        <v>1.3958333333333335E-2</v>
      </c>
      <c r="I47" s="179">
        <v>1.3715277777777778E-2</v>
      </c>
      <c r="J47" s="179">
        <v>1.3715277777777778E-2</v>
      </c>
      <c r="K47" s="81">
        <v>10</v>
      </c>
      <c r="L47" s="98">
        <v>10</v>
      </c>
      <c r="M47" s="81">
        <v>37</v>
      </c>
      <c r="N47" s="98">
        <v>38</v>
      </c>
      <c r="O47" s="31">
        <v>2.7497622730518066E-4</v>
      </c>
      <c r="P47" s="31">
        <v>2.7497622730518066E-4</v>
      </c>
      <c r="Q47" s="31">
        <v>1.435648148148148E-2</v>
      </c>
      <c r="R47" s="31">
        <f t="shared" si="3"/>
        <v>1.4068981481481483E-2</v>
      </c>
      <c r="S47" s="31">
        <v>2.0578703703703703E-2</v>
      </c>
      <c r="T47" s="265">
        <f t="shared" si="4"/>
        <v>6.5097222222222206E-3</v>
      </c>
      <c r="U47" s="267">
        <v>2.1099537037037035E-2</v>
      </c>
      <c r="V47" s="266">
        <f t="shared" si="5"/>
        <v>1.4589814814814814E-2</v>
      </c>
      <c r="W47" s="35"/>
      <c r="X47" s="35"/>
      <c r="Y47" s="35"/>
      <c r="Z47" s="35"/>
    </row>
    <row r="48" spans="1:26" x14ac:dyDescent="0.2">
      <c r="A48" s="34">
        <v>26</v>
      </c>
      <c r="B48" s="40" t="s">
        <v>145</v>
      </c>
      <c r="C48" s="101"/>
      <c r="D48" s="101"/>
      <c r="E48" s="101"/>
      <c r="F48" s="44" t="s">
        <v>3</v>
      </c>
      <c r="G48" s="45">
        <v>1.5662294238683129E-2</v>
      </c>
      <c r="H48" s="45">
        <v>1.4212962962962962E-2</v>
      </c>
      <c r="I48" s="45">
        <v>1.3923611111111111E-2</v>
      </c>
      <c r="J48" s="45">
        <v>1.3923611111111111E-2</v>
      </c>
      <c r="K48" s="81">
        <v>9</v>
      </c>
      <c r="L48" s="98">
        <v>18</v>
      </c>
      <c r="M48" s="81">
        <v>39</v>
      </c>
      <c r="N48" s="98">
        <v>146</v>
      </c>
      <c r="O48" s="31">
        <v>1.0763512452179286E-3</v>
      </c>
      <c r="P48" s="31">
        <v>3.1452958892826891E-4</v>
      </c>
      <c r="Q48" s="31">
        <v>1.4699074074074074E-2</v>
      </c>
      <c r="R48" s="31">
        <f t="shared" si="3"/>
        <v>1.4349537037037039E-2</v>
      </c>
      <c r="S48" s="31">
        <v>2.0578703703703703E-2</v>
      </c>
      <c r="T48" s="265">
        <f t="shared" si="4"/>
        <v>6.2291666666666641E-3</v>
      </c>
      <c r="U48" s="267">
        <v>2.1423611111111109E-2</v>
      </c>
      <c r="V48" s="266">
        <f t="shared" si="5"/>
        <v>1.5194444444444444E-2</v>
      </c>
      <c r="W48" s="35"/>
      <c r="X48" s="35"/>
      <c r="Y48" s="35"/>
      <c r="Z48" s="35"/>
    </row>
    <row r="49" spans="1:26" x14ac:dyDescent="0.2">
      <c r="A49" s="34">
        <v>24</v>
      </c>
      <c r="B49" s="40" t="s">
        <v>8</v>
      </c>
      <c r="C49" s="101"/>
      <c r="D49" s="101"/>
      <c r="E49" s="101"/>
      <c r="F49" s="44" t="s">
        <v>3</v>
      </c>
      <c r="G49" s="45">
        <v>1.5380291005291005E-2</v>
      </c>
      <c r="H49" s="45">
        <v>1.4467592592592593E-2</v>
      </c>
      <c r="I49" s="45">
        <v>1.3796296296296298E-2</v>
      </c>
      <c r="J49" s="45">
        <v>1.3657407407407408E-2</v>
      </c>
      <c r="K49" s="81">
        <v>7</v>
      </c>
      <c r="L49" s="98">
        <v>7</v>
      </c>
      <c r="M49" s="81">
        <v>73</v>
      </c>
      <c r="N49" s="98">
        <v>101</v>
      </c>
      <c r="O49" s="31">
        <v>5.3119933431456572E-4</v>
      </c>
      <c r="P49" s="31">
        <v>3.0693126403185474E-4</v>
      </c>
      <c r="Q49" s="31">
        <v>1.4982638888888889E-2</v>
      </c>
      <c r="R49" s="31">
        <f t="shared" si="3"/>
        <v>1.4535185185185186E-2</v>
      </c>
      <c r="S49" s="31">
        <v>2.0578703703703703E-2</v>
      </c>
      <c r="T49" s="265">
        <f t="shared" si="4"/>
        <v>6.0435185185185175E-3</v>
      </c>
      <c r="U49" s="267">
        <v>2.1412037037037035E-2</v>
      </c>
      <c r="V49" s="266">
        <f t="shared" si="5"/>
        <v>1.5368518518518517E-2</v>
      </c>
      <c r="W49" s="35"/>
      <c r="X49" s="35"/>
      <c r="Y49" s="35"/>
      <c r="Z49" s="35"/>
    </row>
    <row r="50" spans="1:26" x14ac:dyDescent="0.2">
      <c r="A50" s="34">
        <v>19</v>
      </c>
      <c r="B50" s="40" t="s">
        <v>11</v>
      </c>
      <c r="C50" s="101"/>
      <c r="D50" s="101"/>
      <c r="E50" s="101"/>
      <c r="F50" s="41" t="s">
        <v>1</v>
      </c>
      <c r="G50" s="42">
        <v>1.6072048611111112E-2</v>
      </c>
      <c r="H50" s="42">
        <v>1.4953703703703705E-2</v>
      </c>
      <c r="I50" s="42">
        <v>1.4513888888888889E-2</v>
      </c>
      <c r="J50" s="42">
        <v>1.4305555555555557E-2</v>
      </c>
      <c r="K50" s="81">
        <v>16</v>
      </c>
      <c r="L50" s="98">
        <v>21</v>
      </c>
      <c r="M50" s="81">
        <v>229</v>
      </c>
      <c r="N50" s="98">
        <v>302</v>
      </c>
      <c r="O50" s="31">
        <v>6.2792518641339393E-4</v>
      </c>
      <c r="P50" s="31">
        <v>3.1130601809130381E-4</v>
      </c>
      <c r="Q50" s="31">
        <v>1.531712962962963E-2</v>
      </c>
      <c r="R50" s="31">
        <f t="shared" si="3"/>
        <v>1.5004861111111111E-2</v>
      </c>
      <c r="S50" s="31">
        <v>2.0578703703703703E-2</v>
      </c>
      <c r="T50" s="265">
        <f t="shared" si="4"/>
        <v>5.573842592592592E-3</v>
      </c>
      <c r="U50" s="267">
        <v>2.0983796296296296E-2</v>
      </c>
      <c r="V50" s="266">
        <f t="shared" si="5"/>
        <v>1.5409953703703703E-2</v>
      </c>
      <c r="W50" s="35"/>
      <c r="X50" s="35"/>
      <c r="Y50" s="35"/>
      <c r="Z50" s="35"/>
    </row>
    <row r="51" spans="1:26" x14ac:dyDescent="0.2">
      <c r="A51" s="34">
        <v>17</v>
      </c>
      <c r="B51" s="40" t="s">
        <v>132</v>
      </c>
      <c r="C51" s="101"/>
      <c r="D51" s="101"/>
      <c r="E51" s="101"/>
      <c r="F51" s="44" t="s">
        <v>3</v>
      </c>
      <c r="G51" s="45">
        <v>1.5320216049382718E-2</v>
      </c>
      <c r="H51" s="45">
        <v>1.4965277777777779E-2</v>
      </c>
      <c r="I51" s="45">
        <v>1.4965277777777779E-2</v>
      </c>
      <c r="J51" s="45">
        <v>1.4965277777777779E-2</v>
      </c>
      <c r="K51" s="81">
        <v>4</v>
      </c>
      <c r="L51" s="98">
        <v>14</v>
      </c>
      <c r="M51" s="81">
        <v>10</v>
      </c>
      <c r="N51" s="98">
        <v>107</v>
      </c>
      <c r="O51" s="31">
        <v>2.7943393460234348E-4</v>
      </c>
      <c r="P51" s="31">
        <v>2.7943393460234348E-4</v>
      </c>
      <c r="Q51" s="31">
        <v>1.5320216049382718E-2</v>
      </c>
      <c r="R51" s="31">
        <f t="shared" si="3"/>
        <v>1.5107253086419754E-2</v>
      </c>
      <c r="S51" s="31">
        <v>2.0578703703703703E-2</v>
      </c>
      <c r="T51" s="265">
        <f t="shared" si="4"/>
        <v>5.4714506172839489E-3</v>
      </c>
      <c r="U51" s="267">
        <v>2.0902777777777777E-2</v>
      </c>
      <c r="V51" s="266">
        <f t="shared" si="5"/>
        <v>1.5431327160493828E-2</v>
      </c>
      <c r="W51" s="35"/>
      <c r="X51" s="35"/>
      <c r="Y51" s="35"/>
      <c r="Z51" s="35"/>
    </row>
    <row r="52" spans="1:26" x14ac:dyDescent="0.2">
      <c r="A52" s="34">
        <v>20</v>
      </c>
      <c r="B52" s="40" t="s">
        <v>280</v>
      </c>
      <c r="C52" s="101"/>
      <c r="D52" s="101"/>
      <c r="E52" s="101"/>
      <c r="F52" s="49" t="s">
        <v>2</v>
      </c>
      <c r="G52" s="50">
        <v>1.5324074074074075E-2</v>
      </c>
      <c r="H52" s="50">
        <v>1.4976851851851852E-2</v>
      </c>
      <c r="I52" s="50">
        <v>1.4976851851851852E-2</v>
      </c>
      <c r="J52" s="50">
        <v>1.4687499999999999E-2</v>
      </c>
      <c r="K52" s="81">
        <v>2</v>
      </c>
      <c r="L52" s="98">
        <v>3</v>
      </c>
      <c r="M52" s="81">
        <v>27</v>
      </c>
      <c r="N52" s="98">
        <v>47</v>
      </c>
      <c r="O52" s="31">
        <v>3.4722222222222272E-4</v>
      </c>
      <c r="P52" s="31">
        <v>0</v>
      </c>
      <c r="Q52" s="31">
        <v>1.4976851851851852E-2</v>
      </c>
      <c r="R52" s="31">
        <f t="shared" si="3"/>
        <v>1.4968171296296297E-2</v>
      </c>
      <c r="S52" s="31">
        <v>2.0578703703703703E-2</v>
      </c>
      <c r="T52" s="265">
        <f t="shared" si="4"/>
        <v>5.6105324074074061E-3</v>
      </c>
      <c r="U52" s="267">
        <v>2.1122685185185182E-2</v>
      </c>
      <c r="V52" s="266">
        <f t="shared" si="5"/>
        <v>1.5512152777777776E-2</v>
      </c>
      <c r="W52" s="35"/>
      <c r="X52" s="35"/>
      <c r="Y52" s="35"/>
      <c r="Z52" s="35"/>
    </row>
    <row r="53" spans="1:26" x14ac:dyDescent="0.2">
      <c r="A53" s="34">
        <v>15</v>
      </c>
      <c r="B53" s="40" t="s">
        <v>228</v>
      </c>
      <c r="C53" s="101"/>
      <c r="D53" s="101"/>
      <c r="E53" s="101"/>
      <c r="F53" s="41" t="s">
        <v>1</v>
      </c>
      <c r="G53" s="42">
        <v>1.5910493827160491E-2</v>
      </c>
      <c r="H53" s="42">
        <v>1.5266203703703705E-2</v>
      </c>
      <c r="I53" s="42">
        <v>1.4571759259259258E-2</v>
      </c>
      <c r="J53" s="42">
        <v>1.4571759259259258E-2</v>
      </c>
      <c r="K53" s="81">
        <v>16</v>
      </c>
      <c r="L53" s="98">
        <v>16</v>
      </c>
      <c r="M53" s="81">
        <v>117</v>
      </c>
      <c r="N53" s="98">
        <v>119</v>
      </c>
      <c r="O53" s="31">
        <v>3.9845009605072115E-4</v>
      </c>
      <c r="P53" s="31">
        <v>3.3454676336211507E-4</v>
      </c>
      <c r="Q53" s="31">
        <v>1.5848214285714281E-2</v>
      </c>
      <c r="R53" s="31">
        <f t="shared" si="3"/>
        <v>1.5360119047619046E-2</v>
      </c>
      <c r="S53" s="31">
        <v>2.0578703703703703E-2</v>
      </c>
      <c r="T53" s="265">
        <f t="shared" si="4"/>
        <v>5.2185846560846572E-3</v>
      </c>
      <c r="U53" s="267">
        <v>2.0752314814814814E-2</v>
      </c>
      <c r="V53" s="266">
        <f t="shared" si="5"/>
        <v>1.5533730158730157E-2</v>
      </c>
      <c r="W53" s="35"/>
      <c r="X53" s="35"/>
      <c r="Y53" s="35"/>
      <c r="Z53" s="35"/>
    </row>
    <row r="54" spans="1:26" x14ac:dyDescent="0.2">
      <c r="A54" s="34">
        <v>25</v>
      </c>
      <c r="B54" s="40" t="s">
        <v>213</v>
      </c>
      <c r="C54" s="103" t="s">
        <v>120</v>
      </c>
      <c r="D54" s="103"/>
      <c r="E54" s="103"/>
      <c r="F54" s="93" t="s">
        <v>126</v>
      </c>
      <c r="G54" s="94">
        <v>1.5011574074074075E-2</v>
      </c>
      <c r="H54" s="94">
        <v>1.4224537037037037E-2</v>
      </c>
      <c r="I54" s="94">
        <v>1.4120370370370368E-2</v>
      </c>
      <c r="J54" s="94">
        <v>1.3483796296296298E-2</v>
      </c>
      <c r="K54" s="81">
        <v>5</v>
      </c>
      <c r="L54" s="98"/>
      <c r="M54" s="81">
        <v>22</v>
      </c>
      <c r="N54" s="98"/>
      <c r="O54" s="31">
        <v>5.1041535441168388E-4</v>
      </c>
      <c r="P54" s="31">
        <v>3.2931353908755083E-4</v>
      </c>
      <c r="Q54" s="31">
        <v>1.4656635802469136E-2</v>
      </c>
      <c r="R54" s="31">
        <f t="shared" si="3"/>
        <v>1.4357445987654319E-2</v>
      </c>
      <c r="S54" s="31">
        <v>2.0578703703703703E-2</v>
      </c>
      <c r="T54" s="265">
        <f t="shared" si="4"/>
        <v>6.2212577160493839E-3</v>
      </c>
      <c r="U54" s="267">
        <v>2.1759259259259256E-2</v>
      </c>
      <c r="V54" s="266">
        <f t="shared" si="5"/>
        <v>1.5538001543209872E-2</v>
      </c>
      <c r="W54" s="35" t="s">
        <v>389</v>
      </c>
      <c r="X54" s="35"/>
      <c r="Y54" s="35"/>
      <c r="Z54" s="35"/>
    </row>
    <row r="55" spans="1:26" x14ac:dyDescent="0.2">
      <c r="A55" s="34">
        <v>21</v>
      </c>
      <c r="B55" s="40" t="s">
        <v>24</v>
      </c>
      <c r="C55" s="101"/>
      <c r="D55" s="101"/>
      <c r="E55" s="101"/>
      <c r="F55" s="41" t="s">
        <v>1</v>
      </c>
      <c r="G55" s="42">
        <v>1.5545267489711932E-2</v>
      </c>
      <c r="H55" s="42">
        <v>1.4814814814814814E-2</v>
      </c>
      <c r="I55" s="42">
        <v>1.4398148148148148E-2</v>
      </c>
      <c r="J55" s="42">
        <v>1.4201388888888888E-2</v>
      </c>
      <c r="K55" s="81">
        <v>9</v>
      </c>
      <c r="L55" s="98">
        <v>9</v>
      </c>
      <c r="M55" s="81">
        <v>156</v>
      </c>
      <c r="N55" s="98">
        <v>156</v>
      </c>
      <c r="O55" s="31">
        <v>4.4104645491525879E-4</v>
      </c>
      <c r="P55" s="31">
        <v>3.1956463564627871E-4</v>
      </c>
      <c r="Q55" s="31">
        <v>1.5300925925925924E-2</v>
      </c>
      <c r="R55" s="31">
        <f t="shared" si="3"/>
        <v>1.4920023148148148E-2</v>
      </c>
      <c r="S55" s="31">
        <v>2.0578703703703703E-2</v>
      </c>
      <c r="T55" s="265">
        <f t="shared" si="4"/>
        <v>5.6586805555555557E-3</v>
      </c>
      <c r="U55" s="267">
        <v>2.1215277777777777E-2</v>
      </c>
      <c r="V55" s="266">
        <f t="shared" si="5"/>
        <v>1.5556597222222222E-2</v>
      </c>
      <c r="W55" s="35"/>
      <c r="X55" s="35"/>
      <c r="Y55" s="35"/>
      <c r="Z55" s="35"/>
    </row>
    <row r="56" spans="1:26" x14ac:dyDescent="0.2">
      <c r="A56" s="34">
        <v>16</v>
      </c>
      <c r="B56" s="40" t="s">
        <v>112</v>
      </c>
      <c r="C56" s="101"/>
      <c r="D56" s="101"/>
      <c r="E56" s="101"/>
      <c r="F56" s="41" t="s">
        <v>1</v>
      </c>
      <c r="G56" s="42">
        <v>1.5933641975308641E-2</v>
      </c>
      <c r="H56" s="42">
        <v>1.511574074074074E-2</v>
      </c>
      <c r="I56" s="42">
        <v>1.4594907407407405E-2</v>
      </c>
      <c r="J56" s="42">
        <v>1.4490740740740742E-2</v>
      </c>
      <c r="K56" s="81">
        <v>10</v>
      </c>
      <c r="L56" s="98">
        <v>13</v>
      </c>
      <c r="M56" s="81">
        <v>105</v>
      </c>
      <c r="N56" s="98">
        <v>128</v>
      </c>
      <c r="O56" s="31">
        <v>6.8703176819605121E-4</v>
      </c>
      <c r="P56" s="31">
        <v>2.4975142312829595E-4</v>
      </c>
      <c r="Q56" s="31">
        <v>1.5598544973544974E-2</v>
      </c>
      <c r="R56" s="31">
        <f t="shared" si="3"/>
        <v>1.5201570767195766E-2</v>
      </c>
      <c r="S56" s="31">
        <v>2.0578703703703703E-2</v>
      </c>
      <c r="T56" s="265">
        <f t="shared" si="4"/>
        <v>5.3771329365079369E-3</v>
      </c>
      <c r="U56" s="267">
        <v>2.1018518518518516E-2</v>
      </c>
      <c r="V56" s="266">
        <f t="shared" si="5"/>
        <v>1.5641385582010579E-2</v>
      </c>
      <c r="W56" s="35"/>
      <c r="X56" s="35"/>
      <c r="Y56" s="35"/>
      <c r="Z56" s="35"/>
    </row>
    <row r="57" spans="1:26" x14ac:dyDescent="0.2">
      <c r="A57" s="34">
        <v>13</v>
      </c>
      <c r="B57" s="40" t="s">
        <v>230</v>
      </c>
      <c r="C57" s="101"/>
      <c r="D57" s="101"/>
      <c r="E57" s="101"/>
      <c r="F57" s="41" t="s">
        <v>1</v>
      </c>
      <c r="G57" s="42">
        <v>1.6488846801346799E-2</v>
      </c>
      <c r="H57" s="42">
        <v>1.5405092592592593E-2</v>
      </c>
      <c r="I57" s="42">
        <v>1.5405092592592593E-2</v>
      </c>
      <c r="J57" s="42">
        <v>1.5370370370370369E-2</v>
      </c>
      <c r="K57" s="81">
        <v>11</v>
      </c>
      <c r="L57" s="98">
        <v>12</v>
      </c>
      <c r="M57" s="81">
        <v>65</v>
      </c>
      <c r="N57" s="98">
        <v>67</v>
      </c>
      <c r="O57" s="31">
        <v>6.8040080052199543E-4</v>
      </c>
      <c r="P57" s="31">
        <v>3.2723895964065583E-4</v>
      </c>
      <c r="Q57" s="31">
        <v>1.6069775132275133E-2</v>
      </c>
      <c r="R57" s="31">
        <f t="shared" si="3"/>
        <v>1.5669923941798943E-2</v>
      </c>
      <c r="S57" s="31">
        <v>2.0578703703703703E-2</v>
      </c>
      <c r="T57" s="265">
        <f t="shared" si="4"/>
        <v>4.90877976190476E-3</v>
      </c>
      <c r="U57" s="267">
        <v>2.0856481481481479E-2</v>
      </c>
      <c r="V57" s="266">
        <f t="shared" si="5"/>
        <v>1.5947701719576719E-2</v>
      </c>
      <c r="W57" s="35"/>
      <c r="X57" s="35"/>
      <c r="Y57" s="35"/>
      <c r="Z57" s="35"/>
    </row>
    <row r="58" spans="1:26" x14ac:dyDescent="0.2">
      <c r="A58" s="34">
        <v>9</v>
      </c>
      <c r="B58" s="40" t="s">
        <v>231</v>
      </c>
      <c r="C58" s="101"/>
      <c r="D58" s="101"/>
      <c r="E58" s="101"/>
      <c r="F58" s="41" t="s">
        <v>1</v>
      </c>
      <c r="G58" s="42">
        <v>1.7217158564814816E-2</v>
      </c>
      <c r="H58" s="42">
        <v>1.6018518518518519E-2</v>
      </c>
      <c r="I58" s="42">
        <v>1.6018518518518519E-2</v>
      </c>
      <c r="J58" s="42">
        <v>1.5960648148148151E-2</v>
      </c>
      <c r="K58" s="81">
        <v>17</v>
      </c>
      <c r="L58" s="98">
        <v>18</v>
      </c>
      <c r="M58" s="81">
        <v>45</v>
      </c>
      <c r="N58" s="98">
        <v>46</v>
      </c>
      <c r="O58" s="31">
        <v>7.8391359155941583E-4</v>
      </c>
      <c r="P58" s="31">
        <v>2.9120011553462704E-4</v>
      </c>
      <c r="Q58" s="31">
        <v>1.6697916666666666E-2</v>
      </c>
      <c r="R58" s="31">
        <f t="shared" si="3"/>
        <v>1.6288541666666666E-2</v>
      </c>
      <c r="S58" s="31">
        <v>2.0578703703703703E-2</v>
      </c>
      <c r="T58" s="265">
        <f t="shared" si="4"/>
        <v>4.2901620370370368E-3</v>
      </c>
      <c r="U58" s="267">
        <v>2.042824074074074E-2</v>
      </c>
      <c r="V58" s="266">
        <f t="shared" si="5"/>
        <v>1.6138078703703703E-2</v>
      </c>
      <c r="W58" s="35"/>
      <c r="X58" s="35"/>
      <c r="Y58" s="35"/>
      <c r="Z58" s="35"/>
    </row>
    <row r="59" spans="1:26" x14ac:dyDescent="0.2">
      <c r="A59" s="34">
        <v>12</v>
      </c>
      <c r="B59" s="40" t="s">
        <v>207</v>
      </c>
      <c r="C59" s="101"/>
      <c r="D59" s="101"/>
      <c r="E59" s="101"/>
      <c r="F59" s="41" t="s">
        <v>1</v>
      </c>
      <c r="G59" s="42">
        <v>1.6683304398148149E-2</v>
      </c>
      <c r="H59" s="42">
        <v>1.5682870370370371E-2</v>
      </c>
      <c r="I59" s="42">
        <v>1.4756944444444446E-2</v>
      </c>
      <c r="J59" s="42">
        <v>1.4745370370370372E-2</v>
      </c>
      <c r="K59" s="81">
        <v>18</v>
      </c>
      <c r="L59" s="98">
        <v>18</v>
      </c>
      <c r="M59" s="81">
        <v>82</v>
      </c>
      <c r="N59" s="98">
        <v>83</v>
      </c>
      <c r="O59" s="31">
        <v>7.0901204828832209E-4</v>
      </c>
      <c r="P59" s="31">
        <v>3.4067909063861563E-4</v>
      </c>
      <c r="Q59" s="31">
        <v>1.6226851851851853E-2</v>
      </c>
      <c r="R59" s="31">
        <f t="shared" si="3"/>
        <v>1.5714930555555555E-2</v>
      </c>
      <c r="S59" s="31">
        <v>2.0578703703703703E-2</v>
      </c>
      <c r="T59" s="265">
        <f t="shared" si="4"/>
        <v>4.8637731481481483E-3</v>
      </c>
      <c r="U59" s="267">
        <v>2.1203703703703704E-2</v>
      </c>
      <c r="V59" s="266">
        <f t="shared" si="5"/>
        <v>1.6339930555555555E-2</v>
      </c>
      <c r="W59" s="35"/>
      <c r="X59" s="35"/>
      <c r="Y59" s="35"/>
      <c r="Z59" s="35"/>
    </row>
    <row r="60" spans="1:26" x14ac:dyDescent="0.2">
      <c r="A60" s="34">
        <v>10</v>
      </c>
      <c r="B60" s="40" t="s">
        <v>246</v>
      </c>
      <c r="C60" s="101"/>
      <c r="D60" s="101"/>
      <c r="E60" s="101"/>
      <c r="F60" s="41" t="s">
        <v>1</v>
      </c>
      <c r="G60" s="42">
        <v>1.6803451178451181E-2</v>
      </c>
      <c r="H60" s="42">
        <v>1.6053240740740739E-2</v>
      </c>
      <c r="I60" s="42">
        <v>1.5821759259259261E-2</v>
      </c>
      <c r="J60" s="42">
        <v>1.5821759259259261E-2</v>
      </c>
      <c r="K60" s="81">
        <v>11</v>
      </c>
      <c r="L60" s="98">
        <v>11</v>
      </c>
      <c r="M60" s="81">
        <v>46</v>
      </c>
      <c r="N60" s="98">
        <v>46</v>
      </c>
      <c r="O60" s="31">
        <v>6.2618391931016542E-4</v>
      </c>
      <c r="P60" s="31">
        <v>3.2826326778468584E-4</v>
      </c>
      <c r="Q60" s="31">
        <v>1.6631944444444446E-2</v>
      </c>
      <c r="R60" s="31">
        <f t="shared" si="3"/>
        <v>1.6238425925925927E-2</v>
      </c>
      <c r="S60" s="31">
        <v>2.0578703703703703E-2</v>
      </c>
      <c r="T60" s="265">
        <f t="shared" si="4"/>
        <v>4.3402777777777762E-3</v>
      </c>
      <c r="U60" s="267">
        <v>2.0787037037037034E-2</v>
      </c>
      <c r="V60" s="266">
        <f t="shared" si="5"/>
        <v>1.6446759259259258E-2</v>
      </c>
      <c r="W60" s="35"/>
      <c r="X60" s="35"/>
      <c r="Y60" s="35"/>
      <c r="Z60" s="35"/>
    </row>
    <row r="61" spans="1:26" x14ac:dyDescent="0.2">
      <c r="A61" s="34">
        <v>3</v>
      </c>
      <c r="B61" s="40" t="s">
        <v>146</v>
      </c>
      <c r="C61" s="101"/>
      <c r="D61" s="101"/>
      <c r="E61" s="101"/>
      <c r="F61" s="41" t="s">
        <v>1</v>
      </c>
      <c r="G61" s="42">
        <v>2.0403163580246915E-2</v>
      </c>
      <c r="H61" s="42">
        <v>1.8958333333333334E-2</v>
      </c>
      <c r="I61" s="42">
        <v>1.7048611111111112E-2</v>
      </c>
      <c r="J61" s="42">
        <v>1.7048611111111112E-2</v>
      </c>
      <c r="K61" s="81">
        <v>12</v>
      </c>
      <c r="L61" s="98">
        <v>12</v>
      </c>
      <c r="M61" s="81">
        <v>87</v>
      </c>
      <c r="N61" s="98">
        <v>87</v>
      </c>
      <c r="O61" s="31">
        <v>1.3587903263131168E-3</v>
      </c>
      <c r="P61" s="31">
        <v>2.7727497575498412E-4</v>
      </c>
      <c r="Q61" s="31">
        <v>1.9322916666666665E-2</v>
      </c>
      <c r="R61" s="31">
        <f t="shared" si="3"/>
        <v>1.8722222222222223E-2</v>
      </c>
      <c r="S61" s="31">
        <v>2.0578703703703703E-2</v>
      </c>
      <c r="T61" s="265">
        <f t="shared" si="4"/>
        <v>1.8564814814814798E-3</v>
      </c>
      <c r="U61" s="267">
        <v>1.9594907407407405E-2</v>
      </c>
      <c r="V61" s="266">
        <f t="shared" si="5"/>
        <v>1.7738425925925925E-2</v>
      </c>
      <c r="W61" s="35"/>
      <c r="X61" s="35"/>
      <c r="Y61" s="35"/>
      <c r="Z61" s="35"/>
    </row>
    <row r="62" spans="1:26" x14ac:dyDescent="0.2">
      <c r="A62" s="34">
        <v>8</v>
      </c>
      <c r="B62" s="40" t="s">
        <v>373</v>
      </c>
      <c r="C62" s="101"/>
      <c r="D62" s="101"/>
      <c r="E62" s="101"/>
      <c r="F62" s="49" t="s">
        <v>2</v>
      </c>
      <c r="G62" s="50">
        <v>1.8603395061728395E-2</v>
      </c>
      <c r="H62" s="50">
        <v>1.7939814814814815E-2</v>
      </c>
      <c r="I62" s="50">
        <v>1.7939814814814815E-2</v>
      </c>
      <c r="J62" s="50">
        <v>1.7939814814814815E-2</v>
      </c>
      <c r="K62" s="81">
        <v>3</v>
      </c>
      <c r="L62" s="98">
        <v>5</v>
      </c>
      <c r="M62" s="81">
        <v>3</v>
      </c>
      <c r="N62" s="98">
        <v>5</v>
      </c>
      <c r="O62" s="31">
        <v>5.2966056486822527E-4</v>
      </c>
      <c r="P62" s="31">
        <v>0</v>
      </c>
      <c r="Q62" s="31">
        <v>1.7939814814814815E-2</v>
      </c>
      <c r="R62" s="31">
        <f t="shared" si="3"/>
        <v>1.7939814814814815E-2</v>
      </c>
      <c r="S62" s="31">
        <v>2.0578703703703703E-2</v>
      </c>
      <c r="T62" s="265">
        <f t="shared" si="4"/>
        <v>2.6388888888888885E-3</v>
      </c>
      <c r="U62" s="267">
        <v>2.3518518518518515E-2</v>
      </c>
      <c r="V62" s="266">
        <v>1.8101851851851852E-2</v>
      </c>
      <c r="W62" s="35" t="s">
        <v>388</v>
      </c>
      <c r="X62" s="35"/>
      <c r="Y62" s="35"/>
      <c r="Z62" s="35"/>
    </row>
    <row r="63" spans="1:26" x14ac:dyDescent="0.2">
      <c r="A63" s="34">
        <v>6</v>
      </c>
      <c r="B63" s="40" t="s">
        <v>123</v>
      </c>
      <c r="C63" s="101"/>
      <c r="D63" s="101"/>
      <c r="E63" s="101"/>
      <c r="F63" s="178" t="s">
        <v>204</v>
      </c>
      <c r="G63" s="179">
        <v>1.8692129629629628E-2</v>
      </c>
      <c r="H63" s="179">
        <v>1.8275462962962962E-2</v>
      </c>
      <c r="I63" s="179">
        <v>1.8275462962962962E-2</v>
      </c>
      <c r="J63" s="179">
        <v>1.8275462962962962E-2</v>
      </c>
      <c r="K63" s="81">
        <v>3</v>
      </c>
      <c r="L63" s="98">
        <v>3</v>
      </c>
      <c r="M63" s="81">
        <v>3</v>
      </c>
      <c r="N63" s="98">
        <v>37</v>
      </c>
      <c r="O63" s="31">
        <v>4.9430917833478288E-4</v>
      </c>
      <c r="P63" s="31">
        <v>6.9444444444444892E-5</v>
      </c>
      <c r="Q63" s="31">
        <v>1.8344907407407407E-2</v>
      </c>
      <c r="R63" s="31">
        <f t="shared" si="3"/>
        <v>1.8303240740740738E-2</v>
      </c>
      <c r="S63" s="31">
        <v>2.0578703703703703E-2</v>
      </c>
      <c r="T63" s="265">
        <f t="shared" si="4"/>
        <v>2.2754629629629652E-3</v>
      </c>
      <c r="U63" s="267">
        <v>2.056712962962963E-2</v>
      </c>
      <c r="V63" s="266">
        <f>U63-T63</f>
        <v>1.8291666666666664E-2</v>
      </c>
      <c r="W63" s="35"/>
      <c r="X63" s="35"/>
      <c r="Y63" s="35"/>
      <c r="Z63" s="35"/>
    </row>
    <row r="64" spans="1:26" x14ac:dyDescent="0.2">
      <c r="A64" s="34">
        <v>5</v>
      </c>
      <c r="B64" s="40" t="s">
        <v>313</v>
      </c>
      <c r="C64" s="101"/>
      <c r="D64" s="101"/>
      <c r="E64" s="101"/>
      <c r="F64" s="41" t="s">
        <v>1</v>
      </c>
      <c r="G64" s="42">
        <v>1.8942129629629628E-2</v>
      </c>
      <c r="H64" s="42">
        <v>1.8414351851851852E-2</v>
      </c>
      <c r="I64" s="42">
        <v>1.7800925925925925E-2</v>
      </c>
      <c r="J64" s="42">
        <v>1.7800925925925925E-2</v>
      </c>
      <c r="K64" s="81">
        <v>5</v>
      </c>
      <c r="L64" s="98">
        <v>5</v>
      </c>
      <c r="M64" s="81">
        <v>18</v>
      </c>
      <c r="N64" s="98">
        <v>18</v>
      </c>
      <c r="O64" s="31">
        <v>6.9900508612258209E-4</v>
      </c>
      <c r="P64" s="31">
        <v>2.0873482403786366E-4</v>
      </c>
      <c r="Q64" s="31">
        <v>1.8605324074074073E-2</v>
      </c>
      <c r="R64" s="31">
        <f t="shared" si="3"/>
        <v>1.8368055555555554E-2</v>
      </c>
      <c r="S64" s="31">
        <v>2.0578703703703703E-2</v>
      </c>
      <c r="T64" s="265">
        <f t="shared" si="4"/>
        <v>2.2106481481481491E-3</v>
      </c>
      <c r="U64" s="267">
        <v>2.1388888888888888E-2</v>
      </c>
      <c r="V64" s="266">
        <f>U64-T64</f>
        <v>1.9178240740740739E-2</v>
      </c>
      <c r="W64" s="35"/>
      <c r="X64" s="35"/>
      <c r="Y64" s="35"/>
      <c r="Z64" s="35"/>
    </row>
    <row r="65" spans="1:26" x14ac:dyDescent="0.2">
      <c r="A65" s="34">
        <v>1</v>
      </c>
      <c r="B65" s="40" t="s">
        <v>372</v>
      </c>
      <c r="C65" s="101"/>
      <c r="D65" s="101"/>
      <c r="E65" s="101"/>
      <c r="F65" s="41" t="s">
        <v>1</v>
      </c>
      <c r="G65" s="42">
        <v>2.1228780864197532E-2</v>
      </c>
      <c r="H65" s="42">
        <v>2.0486111111111111E-2</v>
      </c>
      <c r="I65" s="42">
        <v>2.0486111111111111E-2</v>
      </c>
      <c r="J65" s="42">
        <v>2.0486111111111111E-2</v>
      </c>
      <c r="K65" s="81">
        <v>6</v>
      </c>
      <c r="L65" s="98">
        <v>6</v>
      </c>
      <c r="M65" s="81">
        <v>6</v>
      </c>
      <c r="N65" s="98">
        <v>6</v>
      </c>
      <c r="O65" s="31">
        <v>7.7771739811317245E-4</v>
      </c>
      <c r="P65" s="31">
        <v>1.3719062026770442E-4</v>
      </c>
      <c r="Q65" s="31">
        <v>2.0717592592592593E-2</v>
      </c>
      <c r="R65" s="31">
        <f t="shared" si="3"/>
        <v>2.0578703703703703E-2</v>
      </c>
      <c r="S65" s="31">
        <v>2.0578703703703703E-2</v>
      </c>
      <c r="T65" s="265">
        <f t="shared" si="4"/>
        <v>0</v>
      </c>
      <c r="U65" s="267">
        <v>1.9328703703703702E-2</v>
      </c>
      <c r="V65" s="266">
        <f>U65-T65</f>
        <v>1.9328703703703702E-2</v>
      </c>
      <c r="W65" s="35"/>
      <c r="X65" s="35"/>
      <c r="Y65" s="35"/>
      <c r="Z65" s="35"/>
    </row>
    <row r="66" spans="1:26" x14ac:dyDescent="0.2">
      <c r="A66" s="34">
        <v>2</v>
      </c>
      <c r="B66" s="40" t="s">
        <v>214</v>
      </c>
      <c r="C66" s="101"/>
      <c r="D66" s="101"/>
      <c r="E66" s="101"/>
      <c r="F66" s="41" t="s">
        <v>1</v>
      </c>
      <c r="G66" s="42">
        <v>2.1570216049382716E-2</v>
      </c>
      <c r="H66" s="42">
        <v>2.028935185185185E-2</v>
      </c>
      <c r="I66" s="42">
        <v>1.9907407407407408E-2</v>
      </c>
      <c r="J66" s="42">
        <v>1.9907407407407408E-2</v>
      </c>
      <c r="K66" s="81">
        <v>9</v>
      </c>
      <c r="L66" s="98">
        <v>9</v>
      </c>
      <c r="M66" s="81">
        <v>47</v>
      </c>
      <c r="N66" s="98">
        <v>48</v>
      </c>
      <c r="O66" s="31">
        <v>1.1380845883564791E-3</v>
      </c>
      <c r="P66" s="31">
        <v>3.2682365317453514E-4</v>
      </c>
      <c r="Q66" s="31">
        <v>2.0668981481481483E-2</v>
      </c>
      <c r="R66" s="31">
        <f t="shared" si="3"/>
        <v>2.0364814814814818E-2</v>
      </c>
      <c r="S66" s="31">
        <v>2.0578703703703703E-2</v>
      </c>
      <c r="T66" s="265">
        <f t="shared" si="4"/>
        <v>2.1388888888888499E-4</v>
      </c>
      <c r="U66" s="267">
        <v>2.0729166666666667E-2</v>
      </c>
      <c r="V66" s="266">
        <f>U66-T66</f>
        <v>2.0515277777777782E-2</v>
      </c>
      <c r="W66" s="35"/>
      <c r="X66" s="35"/>
      <c r="Y66" s="35"/>
      <c r="Z66" s="35"/>
    </row>
  </sheetData>
  <conditionalFormatting sqref="O4:R9 O45:R50">
    <cfRule type="cellIs" dxfId="95" priority="1" stopIfTrue="1" operator="equal">
      <formula>IF(#REF!&gt;0,SMALL(#REF!,1),4)</formula>
    </cfRule>
    <cfRule type="cellIs" dxfId="94" priority="2" stopIfTrue="1" operator="equal">
      <formula>IF(#REF!&gt;0,SMALL(#REF!,2),4)</formula>
    </cfRule>
    <cfRule type="cellIs" dxfId="93" priority="3" stopIfTrue="1" operator="equal">
      <formula>IF(#REF!&gt;0,SMALL(#REF!,3),4)</formula>
    </cfRule>
  </conditionalFormatting>
  <conditionalFormatting sqref="S4:T9 S45:T50">
    <cfRule type="cellIs" dxfId="92" priority="4" stopIfTrue="1" operator="equal">
      <formula>IF(#REF!&gt;0,SMALL(#REF!,1),4)</formula>
    </cfRule>
    <cfRule type="cellIs" dxfId="91" priority="5" stopIfTrue="1" operator="equal">
      <formula>IF(#REF!&gt;0,SMALL(#REF!,2),4)</formula>
    </cfRule>
    <cfRule type="cellIs" dxfId="90" priority="6" stopIfTrue="1" operator="equal">
      <formula>IF(#REF!&gt;0,SMALL(#REF!,3),4)</formula>
    </cfRule>
  </conditionalFormatting>
  <conditionalFormatting sqref="O10:R38 O51:R66">
    <cfRule type="cellIs" dxfId="89" priority="7" stopIfTrue="1" operator="equal">
      <formula>IF(#REF!&gt;0,SMALL(#REF!,1),4)</formula>
    </cfRule>
    <cfRule type="cellIs" dxfId="88" priority="8" stopIfTrue="1" operator="equal">
      <formula>IF(#REF!&gt;0,SMALL(#REF!,2),4)</formula>
    </cfRule>
    <cfRule type="cellIs" dxfId="87" priority="9" stopIfTrue="1" operator="equal">
      <formula>IF(#REF!&gt;0,SMALL(#REF!,3),4)</formula>
    </cfRule>
  </conditionalFormatting>
  <conditionalFormatting sqref="S10:T38 S51:T66">
    <cfRule type="cellIs" dxfId="86" priority="10" stopIfTrue="1" operator="equal">
      <formula>IF(#REF!&gt;0,SMALL(#REF!,1),4)</formula>
    </cfRule>
    <cfRule type="cellIs" dxfId="85" priority="11" stopIfTrue="1" operator="equal">
      <formula>IF(#REF!&gt;0,SMALL(#REF!,2),4)</formula>
    </cfRule>
    <cfRule type="cellIs" dxfId="84" priority="12" stopIfTrue="1" operator="equal">
      <formula>IF(#REF!&gt;0,SMALL(#REF!,3),4)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60" zoomScaleNormal="100" workbookViewId="0">
      <selection activeCell="M1" sqref="M1:P1"/>
    </sheetView>
  </sheetViews>
  <sheetFormatPr defaultRowHeight="25.5" x14ac:dyDescent="0.35"/>
  <cols>
    <col min="1" max="1" width="23.28515625" style="256" customWidth="1"/>
    <col min="2" max="2" width="43.42578125" style="255" customWidth="1"/>
    <col min="3" max="16" width="28.85546875" style="255" customWidth="1"/>
    <col min="17" max="18" width="28.85546875" customWidth="1"/>
    <col min="19" max="19" width="28.85546875" hidden="1" customWidth="1"/>
    <col min="20" max="21" width="28.85546875" customWidth="1"/>
    <col min="22" max="199" width="10.28515625" customWidth="1"/>
  </cols>
  <sheetData>
    <row r="1" spans="1:19" ht="69.75" customHeight="1" x14ac:dyDescent="0.4">
      <c r="A1" s="257"/>
      <c r="B1" s="236"/>
      <c r="C1" s="236"/>
      <c r="D1" s="237"/>
      <c r="E1" s="238" t="s">
        <v>29</v>
      </c>
      <c r="F1" s="239" t="s">
        <v>28</v>
      </c>
      <c r="G1" s="240" t="s">
        <v>315</v>
      </c>
      <c r="H1" s="240" t="s">
        <v>363</v>
      </c>
      <c r="I1" s="240" t="s">
        <v>350</v>
      </c>
      <c r="J1" s="240" t="s">
        <v>297</v>
      </c>
      <c r="K1" s="241" t="s">
        <v>298</v>
      </c>
      <c r="L1" s="240" t="s">
        <v>364</v>
      </c>
      <c r="M1" s="240" t="s">
        <v>56</v>
      </c>
      <c r="N1" s="240" t="s">
        <v>55</v>
      </c>
      <c r="O1" s="240" t="s">
        <v>57</v>
      </c>
      <c r="P1" s="240" t="s">
        <v>58</v>
      </c>
      <c r="S1" s="235" t="s">
        <v>365</v>
      </c>
    </row>
    <row r="2" spans="1:19" ht="24.95" customHeight="1" x14ac:dyDescent="0.4">
      <c r="A2" s="258" t="s">
        <v>299</v>
      </c>
      <c r="B2" s="238" t="s">
        <v>0</v>
      </c>
      <c r="C2" s="238"/>
      <c r="D2" s="238" t="s">
        <v>4</v>
      </c>
      <c r="E2" s="238">
        <v>2015</v>
      </c>
      <c r="F2" s="242"/>
      <c r="G2" s="242"/>
      <c r="H2" s="242"/>
      <c r="I2" s="242"/>
      <c r="J2" s="242"/>
      <c r="K2" s="242"/>
      <c r="L2" s="242"/>
      <c r="M2" s="242"/>
      <c r="N2" s="243"/>
      <c r="O2" s="243"/>
      <c r="P2" s="243"/>
    </row>
    <row r="3" spans="1:19" ht="24.95" customHeight="1" x14ac:dyDescent="0.4">
      <c r="A3" s="257"/>
      <c r="B3" s="244"/>
      <c r="C3" s="244"/>
      <c r="D3" s="244"/>
      <c r="E3" s="244"/>
      <c r="F3" s="242"/>
      <c r="G3" s="242"/>
      <c r="H3" s="242"/>
      <c r="I3" s="242"/>
      <c r="J3" s="242"/>
      <c r="K3" s="242"/>
      <c r="L3" s="242"/>
      <c r="M3" s="242"/>
      <c r="N3" s="243"/>
      <c r="O3" s="243"/>
      <c r="P3" s="243"/>
    </row>
    <row r="4" spans="1:19" ht="35.1" customHeight="1" x14ac:dyDescent="0.4">
      <c r="A4" s="257">
        <v>17</v>
      </c>
      <c r="B4" s="245" t="s">
        <v>132</v>
      </c>
      <c r="C4" s="245"/>
      <c r="D4" s="251" t="s">
        <v>3</v>
      </c>
      <c r="E4" s="247">
        <v>1.5692129629629632E-2</v>
      </c>
      <c r="F4" s="248">
        <v>1.5069444444444443E-2</v>
      </c>
      <c r="G4" s="248">
        <v>1.5069444444444443E-2</v>
      </c>
      <c r="H4" s="248">
        <v>1.5069444444444443E-2</v>
      </c>
      <c r="I4" s="248">
        <v>6.0195867997774499E-4</v>
      </c>
      <c r="J4" s="248">
        <v>3.3518636417201168E-4</v>
      </c>
      <c r="K4" s="248">
        <v>1.5431134259259259E-2</v>
      </c>
      <c r="L4" s="248">
        <f t="shared" ref="L4:L40" si="0">40%*H4+20%*G4+40%*K4</f>
        <v>1.5214120370370371E-2</v>
      </c>
      <c r="M4" s="248">
        <f>$L$22</f>
        <v>1.9953703703703706E-2</v>
      </c>
      <c r="N4" s="249">
        <v>4.7395833333333352E-3</v>
      </c>
      <c r="O4" s="259">
        <v>1.9803935185185185E-2</v>
      </c>
      <c r="P4" s="249">
        <f>O4-N4</f>
        <v>1.506435185185185E-2</v>
      </c>
      <c r="S4" s="234">
        <f t="shared" ref="S4:S40" si="1">40%*H4+20%*G4+40%*K4-(0.00000012*2.718281828459^(365*(40%*H4+20%*G4+40%*K4)))</f>
        <v>1.5183154352701464E-2</v>
      </c>
    </row>
    <row r="5" spans="1:19" ht="35.1" customHeight="1" x14ac:dyDescent="0.4">
      <c r="A5" s="257">
        <v>3</v>
      </c>
      <c r="B5" s="245" t="s">
        <v>313</v>
      </c>
      <c r="C5" s="245"/>
      <c r="D5" s="246" t="s">
        <v>1</v>
      </c>
      <c r="E5" s="247">
        <v>1.888425925925926E-2</v>
      </c>
      <c r="F5" s="248">
        <v>1.7847222222222223E-2</v>
      </c>
      <c r="G5" s="248">
        <v>1.7847222222222223E-2</v>
      </c>
      <c r="H5" s="248">
        <v>1.7847222222222223E-2</v>
      </c>
      <c r="I5" s="248">
        <v>8.0828480826730946E-4</v>
      </c>
      <c r="J5" s="248">
        <v>2.0254629629629615E-4</v>
      </c>
      <c r="K5" s="248">
        <v>1.8049768518518521E-2</v>
      </c>
      <c r="L5" s="248">
        <f t="shared" si="0"/>
        <v>1.7928240740740741E-2</v>
      </c>
      <c r="M5" s="248">
        <f t="shared" ref="M5:M40" si="2">$L$22</f>
        <v>1.9953703703703706E-2</v>
      </c>
      <c r="N5" s="249">
        <v>2.025462962962965E-3</v>
      </c>
      <c r="O5" s="259">
        <v>1.9821990740740741E-2</v>
      </c>
      <c r="P5" s="249">
        <f t="shared" ref="P5:P21" si="3">O5-N5</f>
        <v>1.7796527777777776E-2</v>
      </c>
      <c r="S5" s="234">
        <f t="shared" si="1"/>
        <v>1.784484941182117E-2</v>
      </c>
    </row>
    <row r="6" spans="1:19" ht="35.1" customHeight="1" x14ac:dyDescent="0.4">
      <c r="A6" s="257">
        <v>37</v>
      </c>
      <c r="B6" s="245" t="s">
        <v>366</v>
      </c>
      <c r="C6" s="245"/>
      <c r="D6" s="251" t="s">
        <v>3</v>
      </c>
      <c r="E6" s="247">
        <v>1.2653356481481481E-2</v>
      </c>
      <c r="F6" s="248">
        <v>1.2326388888888888E-2</v>
      </c>
      <c r="G6" s="248">
        <v>1.2326388888888888E-2</v>
      </c>
      <c r="H6" s="248">
        <v>1.2326388888888888E-2</v>
      </c>
      <c r="I6" s="248">
        <v>2.7308131931222396E-4</v>
      </c>
      <c r="J6" s="248">
        <v>2.7308131931222396E-4</v>
      </c>
      <c r="K6" s="248">
        <v>1.2653356481481481E-2</v>
      </c>
      <c r="L6" s="248">
        <f t="shared" si="0"/>
        <v>1.2457175925925927E-2</v>
      </c>
      <c r="M6" s="248">
        <f t="shared" si="2"/>
        <v>1.9953703703703706E-2</v>
      </c>
      <c r="N6" s="249">
        <v>7.496527777777779E-3</v>
      </c>
      <c r="O6" s="259">
        <v>1.9886342592592591E-2</v>
      </c>
      <c r="P6" s="249">
        <f t="shared" si="3"/>
        <v>1.2389814814814812E-2</v>
      </c>
      <c r="S6" s="234">
        <f t="shared" si="1"/>
        <v>1.2445855534202008E-2</v>
      </c>
    </row>
    <row r="7" spans="1:19" ht="35.1" customHeight="1" x14ac:dyDescent="0.4">
      <c r="A7" s="257">
        <v>4</v>
      </c>
      <c r="B7" s="245" t="s">
        <v>146</v>
      </c>
      <c r="C7" s="245"/>
      <c r="D7" s="246" t="s">
        <v>1</v>
      </c>
      <c r="E7" s="247">
        <v>1.9492845117845117E-2</v>
      </c>
      <c r="F7" s="248">
        <v>1.7048611111111112E-2</v>
      </c>
      <c r="G7" s="248">
        <v>1.7048611111111112E-2</v>
      </c>
      <c r="H7" s="248">
        <v>1.7905092592592594E-2</v>
      </c>
      <c r="I7" s="248">
        <v>1.2899187962145441E-3</v>
      </c>
      <c r="J7" s="248">
        <v>2.8350575726657055E-4</v>
      </c>
      <c r="K7" s="248">
        <v>1.8252314814814815E-2</v>
      </c>
      <c r="L7" s="248">
        <f t="shared" si="0"/>
        <v>1.7872685185185186E-2</v>
      </c>
      <c r="M7" s="248">
        <f t="shared" si="2"/>
        <v>1.9953703703703706E-2</v>
      </c>
      <c r="N7" s="249">
        <v>2.0810185185185202E-3</v>
      </c>
      <c r="O7" s="259">
        <v>1.9981249999999999E-2</v>
      </c>
      <c r="P7" s="249">
        <f t="shared" si="3"/>
        <v>1.7900231481481479E-2</v>
      </c>
      <c r="S7" s="234">
        <f t="shared" si="1"/>
        <v>1.7790967817634666E-2</v>
      </c>
    </row>
    <row r="8" spans="1:19" ht="35.1" customHeight="1" x14ac:dyDescent="0.4">
      <c r="A8" s="257">
        <v>34</v>
      </c>
      <c r="B8" s="253" t="s">
        <v>38</v>
      </c>
      <c r="C8" s="253" t="s">
        <v>83</v>
      </c>
      <c r="D8" s="254" t="s">
        <v>126</v>
      </c>
      <c r="E8" s="247">
        <v>1.4216820987654319E-2</v>
      </c>
      <c r="F8" s="248">
        <v>1.3194444444444444E-2</v>
      </c>
      <c r="G8" s="248">
        <v>1.3194444444444444E-2</v>
      </c>
      <c r="H8" s="248">
        <v>1.3703703703703704E-2</v>
      </c>
      <c r="I8" s="248">
        <v>4.9363874443757703E-4</v>
      </c>
      <c r="J8" s="248">
        <v>3.1664982966393695E-4</v>
      </c>
      <c r="K8" s="248">
        <v>1.404050925925926E-2</v>
      </c>
      <c r="L8" s="248">
        <f t="shared" si="0"/>
        <v>1.3736574074074075E-2</v>
      </c>
      <c r="M8" s="248">
        <f t="shared" si="2"/>
        <v>1.9953703703703706E-2</v>
      </c>
      <c r="N8" s="249">
        <v>6.2171296296296315E-3</v>
      </c>
      <c r="O8" s="259">
        <v>2.0064351851851851E-2</v>
      </c>
      <c r="P8" s="249">
        <f t="shared" si="3"/>
        <v>1.3847222222222219E-2</v>
      </c>
      <c r="S8" s="234">
        <f t="shared" si="1"/>
        <v>1.3718516124619221E-2</v>
      </c>
    </row>
    <row r="9" spans="1:19" ht="35.1" customHeight="1" x14ac:dyDescent="0.4">
      <c r="A9" s="257">
        <v>27</v>
      </c>
      <c r="B9" s="245" t="s">
        <v>145</v>
      </c>
      <c r="C9" s="245"/>
      <c r="D9" s="251" t="s">
        <v>3</v>
      </c>
      <c r="E9" s="247">
        <v>1.4675925925925926E-2</v>
      </c>
      <c r="F9" s="248">
        <v>1.3923611111111111E-2</v>
      </c>
      <c r="G9" s="248">
        <v>1.3923611111111111E-2</v>
      </c>
      <c r="H9" s="248">
        <v>1.4317129629629631E-2</v>
      </c>
      <c r="I9" s="248">
        <v>3.2625165976994756E-4</v>
      </c>
      <c r="J9" s="248">
        <v>3.2625165976994756E-4</v>
      </c>
      <c r="K9" s="248">
        <v>1.4675925925925926E-2</v>
      </c>
      <c r="L9" s="248">
        <f t="shared" si="0"/>
        <v>1.4381944444444444E-2</v>
      </c>
      <c r="M9" s="248">
        <f t="shared" si="2"/>
        <v>1.9953703703703706E-2</v>
      </c>
      <c r="N9" s="249">
        <v>5.5717592592592624E-3</v>
      </c>
      <c r="O9" s="259">
        <v>2.0084606481481481E-2</v>
      </c>
      <c r="P9" s="249">
        <f t="shared" si="3"/>
        <v>1.4512847222222219E-2</v>
      </c>
      <c r="S9" s="234">
        <f t="shared" si="1"/>
        <v>1.4359089986690294E-2</v>
      </c>
    </row>
    <row r="10" spans="1:19" ht="35.1" customHeight="1" x14ac:dyDescent="0.4">
      <c r="A10" s="257">
        <v>10</v>
      </c>
      <c r="B10" s="245" t="s">
        <v>213</v>
      </c>
      <c r="C10" s="245"/>
      <c r="D10" s="246" t="s">
        <v>1</v>
      </c>
      <c r="E10" s="247">
        <v>1.6342592592592593E-2</v>
      </c>
      <c r="F10" s="248">
        <v>1.5682870370370371E-2</v>
      </c>
      <c r="G10" s="248">
        <v>1.5682870370370371E-2</v>
      </c>
      <c r="H10" s="248">
        <v>1.6203703703703703E-2</v>
      </c>
      <c r="I10" s="248">
        <v>1.964185503295978E-4</v>
      </c>
      <c r="J10" s="248">
        <v>1.964185503295978E-4</v>
      </c>
      <c r="K10" s="248">
        <v>1.6342592592592593E-2</v>
      </c>
      <c r="L10" s="248">
        <f t="shared" si="0"/>
        <v>1.6155092592592596E-2</v>
      </c>
      <c r="M10" s="248">
        <f t="shared" si="2"/>
        <v>1.9953703703703706E-2</v>
      </c>
      <c r="N10" s="249">
        <v>3.7986111111111102E-3</v>
      </c>
      <c r="O10" s="259">
        <v>2.0146875000000002E-2</v>
      </c>
      <c r="P10" s="249">
        <f t="shared" si="3"/>
        <v>1.6348263888888891E-2</v>
      </c>
      <c r="S10" s="234">
        <f t="shared" si="1"/>
        <v>1.6111436394821207E-2</v>
      </c>
    </row>
    <row r="11" spans="1:19" ht="35.1" customHeight="1" x14ac:dyDescent="0.4">
      <c r="A11" s="257">
        <v>36</v>
      </c>
      <c r="B11" s="245" t="s">
        <v>6</v>
      </c>
      <c r="C11" s="245"/>
      <c r="D11" s="251" t="s">
        <v>3</v>
      </c>
      <c r="E11" s="247">
        <v>1.3315329218106997E-2</v>
      </c>
      <c r="F11" s="248">
        <v>1.1689814814814814E-2</v>
      </c>
      <c r="G11" s="248">
        <v>1.1886574074074075E-2</v>
      </c>
      <c r="H11" s="248">
        <v>1.2662037037037039E-2</v>
      </c>
      <c r="I11" s="248">
        <v>4.278447142487272E-4</v>
      </c>
      <c r="J11" s="248">
        <v>3.3881359765602405E-4</v>
      </c>
      <c r="K11" s="248">
        <v>1.3214699074074075E-2</v>
      </c>
      <c r="L11" s="248">
        <f t="shared" si="0"/>
        <v>1.2728009259259262E-2</v>
      </c>
      <c r="M11" s="248">
        <f t="shared" si="2"/>
        <v>1.9953703703703706E-2</v>
      </c>
      <c r="N11" s="249">
        <v>7.2256944444444443E-3</v>
      </c>
      <c r="O11" s="259">
        <v>2.0213078703703705E-2</v>
      </c>
      <c r="P11" s="249">
        <f t="shared" si="3"/>
        <v>1.2987384259259261E-2</v>
      </c>
      <c r="S11" s="234">
        <f t="shared" si="1"/>
        <v>1.2715512618818699E-2</v>
      </c>
    </row>
    <row r="12" spans="1:19" ht="35.1" customHeight="1" x14ac:dyDescent="0.4">
      <c r="A12" s="257">
        <v>12</v>
      </c>
      <c r="B12" s="245" t="s">
        <v>283</v>
      </c>
      <c r="C12" s="245"/>
      <c r="D12" s="246" t="s">
        <v>1</v>
      </c>
      <c r="E12" s="247">
        <v>1.656121399176955E-2</v>
      </c>
      <c r="F12" s="248">
        <v>1.5972222222222224E-2</v>
      </c>
      <c r="G12" s="248">
        <v>1.5972222222222224E-2</v>
      </c>
      <c r="H12" s="248">
        <v>1.5972222222222224E-2</v>
      </c>
      <c r="I12" s="248">
        <v>7.9002783763196228E-4</v>
      </c>
      <c r="J12" s="248">
        <v>1.8759066936088317E-4</v>
      </c>
      <c r="K12" s="248">
        <v>1.6178902116402116E-2</v>
      </c>
      <c r="L12" s="248">
        <f t="shared" si="0"/>
        <v>1.6054894179894183E-2</v>
      </c>
      <c r="M12" s="248">
        <f t="shared" si="2"/>
        <v>1.9953703703703706E-2</v>
      </c>
      <c r="N12" s="249">
        <v>3.8988095238095231E-3</v>
      </c>
      <c r="O12" s="259">
        <v>2.024050925925926E-2</v>
      </c>
      <c r="P12" s="249">
        <f t="shared" si="3"/>
        <v>1.6341699735449737E-2</v>
      </c>
      <c r="S12" s="234">
        <f t="shared" si="1"/>
        <v>1.601280575164523E-2</v>
      </c>
    </row>
    <row r="13" spans="1:19" ht="35.1" customHeight="1" x14ac:dyDescent="0.4">
      <c r="A13" s="257">
        <v>25</v>
      </c>
      <c r="B13" s="245" t="s">
        <v>24</v>
      </c>
      <c r="C13" s="245"/>
      <c r="D13" s="246" t="s">
        <v>1</v>
      </c>
      <c r="E13" s="247">
        <v>1.501832561728395E-2</v>
      </c>
      <c r="F13" s="248">
        <v>1.4201388888888888E-2</v>
      </c>
      <c r="G13" s="248">
        <v>1.4398148148148148E-2</v>
      </c>
      <c r="H13" s="248">
        <v>1.4398148148148148E-2</v>
      </c>
      <c r="I13" s="248">
        <v>5.2962104539891843E-4</v>
      </c>
      <c r="J13" s="248">
        <v>2.9548540337757121E-4</v>
      </c>
      <c r="K13" s="248">
        <v>1.4780092592592593E-2</v>
      </c>
      <c r="L13" s="248">
        <f t="shared" si="0"/>
        <v>1.4550925925925925E-2</v>
      </c>
      <c r="M13" s="248">
        <f t="shared" si="2"/>
        <v>1.9953703703703706E-2</v>
      </c>
      <c r="N13" s="249">
        <v>5.4027777777777806E-3</v>
      </c>
      <c r="O13" s="259">
        <v>2.0250578703703701E-2</v>
      </c>
      <c r="P13" s="249">
        <f t="shared" si="3"/>
        <v>1.4847800925925921E-2</v>
      </c>
      <c r="S13" s="234">
        <f t="shared" si="1"/>
        <v>1.4526617466196779E-2</v>
      </c>
    </row>
    <row r="14" spans="1:19" ht="35.1" customHeight="1" x14ac:dyDescent="0.4">
      <c r="A14" s="257">
        <v>35</v>
      </c>
      <c r="B14" s="245" t="s">
        <v>112</v>
      </c>
      <c r="C14" s="253" t="s">
        <v>11</v>
      </c>
      <c r="D14" s="254" t="s">
        <v>126</v>
      </c>
      <c r="E14" s="247">
        <v>1.4236111111111109E-2</v>
      </c>
      <c r="F14" s="248">
        <v>1.3449074074074073E-2</v>
      </c>
      <c r="G14" s="248">
        <v>1.3449074074074073E-2</v>
      </c>
      <c r="H14" s="248">
        <v>1.3645833333333331E-2</v>
      </c>
      <c r="I14" s="248">
        <v>6.4264779221767372E-4</v>
      </c>
      <c r="J14" s="248">
        <v>1.8900383817771463E-4</v>
      </c>
      <c r="K14" s="248">
        <v>1.3877314814814815E-2</v>
      </c>
      <c r="L14" s="248">
        <f t="shared" si="0"/>
        <v>1.3699074074074074E-2</v>
      </c>
      <c r="M14" s="248">
        <f t="shared" si="2"/>
        <v>1.9953703703703706E-2</v>
      </c>
      <c r="N14" s="249">
        <v>6.2546296296296326E-3</v>
      </c>
      <c r="O14" s="259">
        <v>2.0289699074074075E-2</v>
      </c>
      <c r="P14" s="249">
        <f t="shared" si="3"/>
        <v>1.4035069444444442E-2</v>
      </c>
      <c r="S14" s="234">
        <f t="shared" si="1"/>
        <v>1.3681261608936523E-2</v>
      </c>
    </row>
    <row r="15" spans="1:19" ht="35.1" customHeight="1" x14ac:dyDescent="0.4">
      <c r="A15" s="257">
        <v>32</v>
      </c>
      <c r="B15" s="245" t="s">
        <v>176</v>
      </c>
      <c r="C15" s="245"/>
      <c r="D15" s="252" t="s">
        <v>204</v>
      </c>
      <c r="E15" s="247">
        <v>1.443452380952381E-2</v>
      </c>
      <c r="F15" s="248">
        <v>1.3715277777777778E-2</v>
      </c>
      <c r="G15" s="248">
        <v>1.3715277777777778E-2</v>
      </c>
      <c r="H15" s="248">
        <v>1.3715277777777778E-2</v>
      </c>
      <c r="I15" s="248">
        <v>5.1152501363683079E-4</v>
      </c>
      <c r="J15" s="248">
        <v>2.9948029301922398E-4</v>
      </c>
      <c r="K15" s="248">
        <v>1.4207702020202021E-2</v>
      </c>
      <c r="L15" s="248">
        <f t="shared" si="0"/>
        <v>1.3912247474747477E-2</v>
      </c>
      <c r="M15" s="248">
        <f t="shared" si="2"/>
        <v>1.9953703703703706E-2</v>
      </c>
      <c r="N15" s="249">
        <v>6.0414562289562296E-3</v>
      </c>
      <c r="O15" s="259">
        <v>2.0307407407407409E-2</v>
      </c>
      <c r="P15" s="249">
        <f t="shared" si="3"/>
        <v>1.426595117845118E-2</v>
      </c>
      <c r="S15" s="234">
        <f t="shared" si="1"/>
        <v>1.3892993706550246E-2</v>
      </c>
    </row>
    <row r="16" spans="1:19" ht="35.1" customHeight="1" x14ac:dyDescent="0.4">
      <c r="A16" s="257">
        <v>29</v>
      </c>
      <c r="B16" s="245" t="s">
        <v>9</v>
      </c>
      <c r="C16" s="245"/>
      <c r="D16" s="251" t="s">
        <v>3</v>
      </c>
      <c r="E16" s="247">
        <v>1.475019290123457E-2</v>
      </c>
      <c r="F16" s="248">
        <v>1.3842592592592594E-2</v>
      </c>
      <c r="G16" s="248">
        <v>1.3842592592592594E-2</v>
      </c>
      <c r="H16" s="248">
        <v>1.4097222222222221E-2</v>
      </c>
      <c r="I16" s="248">
        <v>6.032683490673253E-4</v>
      </c>
      <c r="J16" s="248">
        <v>2.9476419570558231E-4</v>
      </c>
      <c r="K16" s="248">
        <v>1.4513888888888887E-2</v>
      </c>
      <c r="L16" s="248">
        <f t="shared" si="0"/>
        <v>1.4212962962962964E-2</v>
      </c>
      <c r="M16" s="248">
        <f t="shared" si="2"/>
        <v>1.9953703703703706E-2</v>
      </c>
      <c r="N16" s="249">
        <v>5.7407407407407424E-3</v>
      </c>
      <c r="O16" s="259">
        <v>2.0348263888888888E-2</v>
      </c>
      <c r="P16" s="249">
        <f t="shared" si="3"/>
        <v>1.4607523148148146E-2</v>
      </c>
      <c r="S16" s="234">
        <f t="shared" si="1"/>
        <v>1.4191475536566715E-2</v>
      </c>
    </row>
    <row r="17" spans="1:19" ht="35.1" customHeight="1" x14ac:dyDescent="0.4">
      <c r="A17" s="257">
        <v>14</v>
      </c>
      <c r="B17" s="245" t="s">
        <v>207</v>
      </c>
      <c r="C17" s="245"/>
      <c r="D17" s="246" t="s">
        <v>1</v>
      </c>
      <c r="E17" s="247">
        <v>1.6647376543209875E-2</v>
      </c>
      <c r="F17" s="248">
        <v>1.4745370370370372E-2</v>
      </c>
      <c r="G17" s="248">
        <v>1.4745370370370372E-2</v>
      </c>
      <c r="H17" s="248">
        <v>1.6087962962962964E-2</v>
      </c>
      <c r="I17" s="248">
        <v>4.4909130890520013E-4</v>
      </c>
      <c r="J17" s="248">
        <v>2.893518518518514E-4</v>
      </c>
      <c r="K17" s="248">
        <v>1.6377314814814817E-2</v>
      </c>
      <c r="L17" s="248">
        <f t="shared" si="0"/>
        <v>1.5935185185185188E-2</v>
      </c>
      <c r="M17" s="248">
        <f t="shared" si="2"/>
        <v>1.9953703703703706E-2</v>
      </c>
      <c r="N17" s="249">
        <v>4.0185185185185185E-3</v>
      </c>
      <c r="O17" s="259">
        <v>2.035474537037037E-2</v>
      </c>
      <c r="P17" s="249">
        <f t="shared" si="3"/>
        <v>1.6336226851851852E-2</v>
      </c>
      <c r="S17" s="234">
        <f t="shared" si="1"/>
        <v>1.5894896161916198E-2</v>
      </c>
    </row>
    <row r="18" spans="1:19" ht="35.1" customHeight="1" x14ac:dyDescent="0.4">
      <c r="A18" s="257">
        <v>11</v>
      </c>
      <c r="B18" s="245" t="s">
        <v>246</v>
      </c>
      <c r="C18" s="245"/>
      <c r="D18" s="246" t="s">
        <v>1</v>
      </c>
      <c r="E18" s="247">
        <v>1.664699074074074E-2</v>
      </c>
      <c r="F18" s="248">
        <v>1.5995370370370372E-2</v>
      </c>
      <c r="G18" s="248">
        <v>1.5995370370370372E-2</v>
      </c>
      <c r="H18" s="248">
        <v>1.5995370370370372E-2</v>
      </c>
      <c r="I18" s="248">
        <v>6.3972389911221591E-4</v>
      </c>
      <c r="J18" s="248">
        <v>2.4975142312829595E-4</v>
      </c>
      <c r="K18" s="248">
        <v>1.6258267195767194E-2</v>
      </c>
      <c r="L18" s="248">
        <f t="shared" si="0"/>
        <v>1.6100529100529101E-2</v>
      </c>
      <c r="M18" s="248">
        <f t="shared" si="2"/>
        <v>1.9953703703703706E-2</v>
      </c>
      <c r="N18" s="249">
        <v>3.8531746031746049E-3</v>
      </c>
      <c r="O18" s="259">
        <v>2.0465856481481481E-2</v>
      </c>
      <c r="P18" s="249">
        <f t="shared" si="3"/>
        <v>1.6612681878306876E-2</v>
      </c>
      <c r="S18" s="234">
        <f t="shared" si="1"/>
        <v>1.6057733744808764E-2</v>
      </c>
    </row>
    <row r="19" spans="1:19" ht="35.1" customHeight="1" x14ac:dyDescent="0.4">
      <c r="A19" s="257">
        <v>13</v>
      </c>
      <c r="B19" s="245" t="s">
        <v>230</v>
      </c>
      <c r="C19" s="245"/>
      <c r="D19" s="246" t="s">
        <v>1</v>
      </c>
      <c r="E19" s="247">
        <v>1.6876446759259259E-2</v>
      </c>
      <c r="F19" s="248">
        <v>1.5370370370370369E-2</v>
      </c>
      <c r="G19" s="248">
        <v>1.5370370370370369E-2</v>
      </c>
      <c r="H19" s="248">
        <v>1.5995370370370372E-2</v>
      </c>
      <c r="I19" s="248">
        <v>8.092843350656424E-4</v>
      </c>
      <c r="J19" s="248">
        <v>2.8516414063767492E-4</v>
      </c>
      <c r="K19" s="248">
        <v>1.632638888888889E-2</v>
      </c>
      <c r="L19" s="248">
        <f t="shared" si="0"/>
        <v>1.6002777777777782E-2</v>
      </c>
      <c r="M19" s="248">
        <f t="shared" si="2"/>
        <v>1.9953703703703706E-2</v>
      </c>
      <c r="N19" s="249">
        <v>3.9509259259259237E-3</v>
      </c>
      <c r="O19" s="259">
        <v>2.0547222222222224E-2</v>
      </c>
      <c r="P19" s="249">
        <f t="shared" si="3"/>
        <v>1.65962962962963E-2</v>
      </c>
      <c r="S19" s="234">
        <f t="shared" si="1"/>
        <v>1.5961482409200669E-2</v>
      </c>
    </row>
    <row r="20" spans="1:19" ht="35.1" customHeight="1" x14ac:dyDescent="0.4">
      <c r="A20" s="257">
        <v>15</v>
      </c>
      <c r="B20" s="245" t="s">
        <v>288</v>
      </c>
      <c r="C20" s="245"/>
      <c r="D20" s="251" t="s">
        <v>3</v>
      </c>
      <c r="E20" s="247">
        <v>1.5925925925925927E-2</v>
      </c>
      <c r="F20" s="248">
        <v>1.4409722222222221E-2</v>
      </c>
      <c r="G20" s="248">
        <v>1.4409722222222221E-2</v>
      </c>
      <c r="H20" s="248">
        <v>1.579861111111111E-2</v>
      </c>
      <c r="I20" s="248">
        <v>1.2731481481481448E-4</v>
      </c>
      <c r="J20" s="248">
        <v>1.2731481481481448E-4</v>
      </c>
      <c r="K20" s="248">
        <v>1.5925925925925927E-2</v>
      </c>
      <c r="L20" s="248">
        <f t="shared" si="0"/>
        <v>1.5571759259259261E-2</v>
      </c>
      <c r="M20" s="248">
        <f t="shared" si="2"/>
        <v>1.9953703703703706E-2</v>
      </c>
      <c r="N20" s="249">
        <v>4.3819444444444453E-3</v>
      </c>
      <c r="O20" s="259">
        <v>2.0605092592592592E-2</v>
      </c>
      <c r="P20" s="249">
        <f t="shared" si="3"/>
        <v>1.6223148148148146E-2</v>
      </c>
      <c r="S20" s="234">
        <f t="shared" si="1"/>
        <v>1.5536475294894922E-2</v>
      </c>
    </row>
    <row r="21" spans="1:19" ht="35.1" customHeight="1" x14ac:dyDescent="0.4">
      <c r="A21" s="257">
        <v>7</v>
      </c>
      <c r="B21" s="245" t="s">
        <v>21</v>
      </c>
      <c r="C21" s="245"/>
      <c r="D21" s="246" t="s">
        <v>1</v>
      </c>
      <c r="E21" s="247">
        <v>1.8037037037037039E-2</v>
      </c>
      <c r="F21" s="248">
        <v>1.5335648148148147E-2</v>
      </c>
      <c r="G21" s="248">
        <v>1.6712962962962961E-2</v>
      </c>
      <c r="H21" s="248">
        <v>1.7106481481481483E-2</v>
      </c>
      <c r="I21" s="248">
        <v>5.6021866291149894E-4</v>
      </c>
      <c r="J21" s="248">
        <v>3.0253531533814101E-4</v>
      </c>
      <c r="K21" s="248">
        <v>1.7633101851851855E-2</v>
      </c>
      <c r="L21" s="248">
        <f t="shared" si="0"/>
        <v>1.7238425925925928E-2</v>
      </c>
      <c r="M21" s="248">
        <f t="shared" si="2"/>
        <v>1.9953703703703706E-2</v>
      </c>
      <c r="N21" s="249">
        <v>2.7152777777777783E-3</v>
      </c>
      <c r="O21" s="259">
        <v>2.0968634259259256E-2</v>
      </c>
      <c r="P21" s="249">
        <f t="shared" si="3"/>
        <v>1.8253356481481478E-2</v>
      </c>
      <c r="S21" s="234">
        <f t="shared" si="1"/>
        <v>1.7173596349421602E-2</v>
      </c>
    </row>
    <row r="22" spans="1:19" ht="35.1" customHeight="1" x14ac:dyDescent="0.4">
      <c r="A22" s="257">
        <v>1</v>
      </c>
      <c r="B22" s="245" t="s">
        <v>214</v>
      </c>
      <c r="C22" s="245"/>
      <c r="D22" s="246" t="s">
        <v>1</v>
      </c>
      <c r="E22" s="247">
        <v>2.1203703703703704E-2</v>
      </c>
      <c r="F22" s="248">
        <v>1.9907407407407408E-2</v>
      </c>
      <c r="G22" s="248">
        <v>1.9907407407407408E-2</v>
      </c>
      <c r="H22" s="248">
        <v>1.9907407407407408E-2</v>
      </c>
      <c r="I22" s="248">
        <v>1.221928450946218E-3</v>
      </c>
      <c r="J22" s="248">
        <v>1.1574074074074091E-4</v>
      </c>
      <c r="K22" s="248">
        <v>2.0023148148148151E-2</v>
      </c>
      <c r="L22" s="248">
        <f t="shared" si="0"/>
        <v>1.9953703703703706E-2</v>
      </c>
      <c r="M22" s="248">
        <f t="shared" si="2"/>
        <v>1.9953703703703706E-2</v>
      </c>
      <c r="N22" s="249">
        <v>0</v>
      </c>
      <c r="O22" s="249" t="s">
        <v>94</v>
      </c>
      <c r="P22" s="249"/>
      <c r="S22" s="234">
        <f t="shared" si="1"/>
        <v>1.9779044212196555E-2</v>
      </c>
    </row>
    <row r="23" spans="1:19" ht="35.1" customHeight="1" x14ac:dyDescent="0.4">
      <c r="A23" s="257">
        <v>2</v>
      </c>
      <c r="B23" s="245" t="s">
        <v>21</v>
      </c>
      <c r="C23" s="245"/>
      <c r="D23" s="250" t="s">
        <v>2</v>
      </c>
      <c r="E23" s="247">
        <v>1.8838734567901236E-2</v>
      </c>
      <c r="F23" s="248">
        <v>1.7152777777777777E-2</v>
      </c>
      <c r="G23" s="248">
        <v>1.7824074074074076E-2</v>
      </c>
      <c r="H23" s="248">
        <v>1.8425925925925925E-2</v>
      </c>
      <c r="I23" s="248">
        <v>4.7386218700753974E-4</v>
      </c>
      <c r="J23" s="248">
        <v>8.1018518518518462E-5</v>
      </c>
      <c r="K23" s="248">
        <v>1.8506944444444444E-2</v>
      </c>
      <c r="L23" s="248">
        <f t="shared" si="0"/>
        <v>1.8337962962962966E-2</v>
      </c>
      <c r="M23" s="248">
        <f t="shared" si="2"/>
        <v>1.9953703703703706E-2</v>
      </c>
      <c r="N23" s="249">
        <v>1.6157407407407405E-3</v>
      </c>
      <c r="O23" s="249" t="s">
        <v>94</v>
      </c>
      <c r="P23" s="249"/>
      <c r="S23" s="234">
        <f t="shared" si="1"/>
        <v>1.8241119785279435E-2</v>
      </c>
    </row>
    <row r="24" spans="1:19" ht="35.1" customHeight="1" x14ac:dyDescent="0.4">
      <c r="A24" s="257">
        <v>5</v>
      </c>
      <c r="B24" s="245" t="s">
        <v>324</v>
      </c>
      <c r="C24" s="245"/>
      <c r="D24" s="246" t="s">
        <v>1</v>
      </c>
      <c r="E24" s="247">
        <v>1.7939814814814815E-2</v>
      </c>
      <c r="F24" s="248">
        <v>1.7326388888888888E-2</v>
      </c>
      <c r="G24" s="248">
        <v>1.7326388888888888E-2</v>
      </c>
      <c r="H24" s="248">
        <v>1.7662037037037035E-2</v>
      </c>
      <c r="I24" s="248">
        <v>2.8585854248214259E-4</v>
      </c>
      <c r="J24" s="248">
        <v>2.8585854248214259E-4</v>
      </c>
      <c r="K24" s="248">
        <v>1.7939814814814815E-2</v>
      </c>
      <c r="L24" s="248">
        <f t="shared" si="0"/>
        <v>1.7706018518518517E-2</v>
      </c>
      <c r="M24" s="248">
        <f t="shared" si="2"/>
        <v>1.9953703703703706E-2</v>
      </c>
      <c r="N24" s="249">
        <v>2.2476851851851894E-3</v>
      </c>
      <c r="O24" s="259" t="s">
        <v>94</v>
      </c>
      <c r="P24" s="249"/>
      <c r="S24" s="234">
        <f t="shared" si="1"/>
        <v>1.7629124105366063E-2</v>
      </c>
    </row>
    <row r="25" spans="1:19" ht="35.1" customHeight="1" x14ac:dyDescent="0.4">
      <c r="A25" s="257">
        <v>6</v>
      </c>
      <c r="B25" s="245" t="s">
        <v>123</v>
      </c>
      <c r="C25" s="245"/>
      <c r="D25" s="246" t="s">
        <v>1</v>
      </c>
      <c r="E25" s="247">
        <v>1.8549382716049379E-2</v>
      </c>
      <c r="F25" s="248">
        <v>1.7199074074074071E-2</v>
      </c>
      <c r="G25" s="248">
        <v>1.7430555555555553E-2</v>
      </c>
      <c r="H25" s="248">
        <v>1.7685185185185182E-2</v>
      </c>
      <c r="I25" s="248">
        <v>6.1290402132288101E-4</v>
      </c>
      <c r="J25" s="248">
        <v>0</v>
      </c>
      <c r="K25" s="248">
        <v>1.7685185185185182E-2</v>
      </c>
      <c r="L25" s="248">
        <f t="shared" si="0"/>
        <v>1.7634259259259256E-2</v>
      </c>
      <c r="M25" s="248">
        <f t="shared" si="2"/>
        <v>1.9953703703703706E-2</v>
      </c>
      <c r="N25" s="249">
        <v>2.3194444444444504E-3</v>
      </c>
      <c r="O25" s="259" t="s">
        <v>94</v>
      </c>
      <c r="P25" s="249"/>
      <c r="S25" s="234">
        <f t="shared" si="1"/>
        <v>1.7559352727476787E-2</v>
      </c>
    </row>
    <row r="26" spans="1:19" ht="35.1" customHeight="1" x14ac:dyDescent="0.4">
      <c r="A26" s="257">
        <v>8</v>
      </c>
      <c r="B26" s="245" t="s">
        <v>83</v>
      </c>
      <c r="C26" s="245"/>
      <c r="D26" s="246" t="s">
        <v>1</v>
      </c>
      <c r="E26" s="247">
        <v>1.7438271604938271E-2</v>
      </c>
      <c r="F26" s="248">
        <v>1.5659722222222224E-2</v>
      </c>
      <c r="G26" s="248">
        <v>1.6898148148148148E-2</v>
      </c>
      <c r="H26" s="248">
        <v>1.6898148148148148E-2</v>
      </c>
      <c r="I26" s="248">
        <v>4.62222916748581E-4</v>
      </c>
      <c r="J26" s="248">
        <v>4.6296296296296016E-5</v>
      </c>
      <c r="K26" s="248">
        <v>1.6944444444444443E-2</v>
      </c>
      <c r="L26" s="248">
        <f t="shared" si="0"/>
        <v>1.6916666666666667E-2</v>
      </c>
      <c r="M26" s="248">
        <f t="shared" si="2"/>
        <v>1.9953703703703706E-2</v>
      </c>
      <c r="N26" s="249">
        <v>3.0370370370370395E-3</v>
      </c>
      <c r="O26" s="259" t="s">
        <v>94</v>
      </c>
      <c r="P26" s="249"/>
      <c r="S26" s="234">
        <f t="shared" si="1"/>
        <v>1.6859020727942004E-2</v>
      </c>
    </row>
    <row r="27" spans="1:19" ht="35.1" customHeight="1" x14ac:dyDescent="0.4">
      <c r="A27" s="257">
        <v>9</v>
      </c>
      <c r="B27" s="245" t="s">
        <v>122</v>
      </c>
      <c r="C27" s="245"/>
      <c r="D27" s="246" t="s">
        <v>1</v>
      </c>
      <c r="E27" s="247">
        <v>1.7101851851851847E-2</v>
      </c>
      <c r="F27" s="248">
        <v>1.6064814814814813E-2</v>
      </c>
      <c r="G27" s="248">
        <v>1.6296296296296295E-2</v>
      </c>
      <c r="H27" s="248">
        <v>1.681712962962963E-2</v>
      </c>
      <c r="I27" s="248">
        <v>2.3511044306656647E-4</v>
      </c>
      <c r="J27" s="248">
        <v>2.3511044306656647E-4</v>
      </c>
      <c r="K27" s="248">
        <v>1.7101851851851847E-2</v>
      </c>
      <c r="L27" s="248">
        <f t="shared" si="0"/>
        <v>1.682685185185185E-2</v>
      </c>
      <c r="M27" s="248">
        <f t="shared" si="2"/>
        <v>1.9953703703703706E-2</v>
      </c>
      <c r="N27" s="249">
        <v>3.1268518518518564E-3</v>
      </c>
      <c r="O27" s="259" t="s">
        <v>94</v>
      </c>
      <c r="P27" s="249"/>
      <c r="S27" s="234">
        <f t="shared" si="1"/>
        <v>1.6771065045856844E-2</v>
      </c>
    </row>
    <row r="28" spans="1:19" ht="35.1" customHeight="1" x14ac:dyDescent="0.4">
      <c r="A28" s="257">
        <v>16</v>
      </c>
      <c r="B28" s="245" t="s">
        <v>120</v>
      </c>
      <c r="C28" s="245"/>
      <c r="D28" s="246" t="s">
        <v>1</v>
      </c>
      <c r="E28" s="247">
        <v>1.6460262345679013E-2</v>
      </c>
      <c r="F28" s="248">
        <v>1.4756944444444446E-2</v>
      </c>
      <c r="G28" s="248">
        <v>1.480324074074074E-2</v>
      </c>
      <c r="H28" s="248">
        <v>1.5555555555555553E-2</v>
      </c>
      <c r="I28" s="248">
        <v>5.8930932516712184E-4</v>
      </c>
      <c r="J28" s="248">
        <v>2.9193803105544261E-4</v>
      </c>
      <c r="K28" s="248">
        <v>1.5941358024691356E-2</v>
      </c>
      <c r="L28" s="248">
        <f t="shared" si="0"/>
        <v>1.5559413580246911E-2</v>
      </c>
      <c r="M28" s="248">
        <f t="shared" si="2"/>
        <v>1.9953703703703706E-2</v>
      </c>
      <c r="N28" s="249">
        <v>4.3942901234567955E-3</v>
      </c>
      <c r="O28" s="259" t="s">
        <v>94</v>
      </c>
      <c r="P28" s="249"/>
      <c r="S28" s="234">
        <f t="shared" si="1"/>
        <v>1.5524288253831016E-2</v>
      </c>
    </row>
    <row r="29" spans="1:19" ht="35.1" customHeight="1" x14ac:dyDescent="0.4">
      <c r="A29" s="257">
        <v>18</v>
      </c>
      <c r="B29" s="245" t="s">
        <v>280</v>
      </c>
      <c r="C29" s="245"/>
      <c r="D29" s="252" t="s">
        <v>204</v>
      </c>
      <c r="E29" s="247">
        <v>1.5520833333333333E-2</v>
      </c>
      <c r="F29" s="248">
        <v>1.5104166666666667E-2</v>
      </c>
      <c r="G29" s="248">
        <v>1.5104166666666667E-2</v>
      </c>
      <c r="H29" s="248">
        <v>1.5104166666666667E-2</v>
      </c>
      <c r="I29" s="248">
        <v>5.0800824878136054E-4</v>
      </c>
      <c r="J29" s="248">
        <v>9.5908972952592534E-5</v>
      </c>
      <c r="K29" s="248">
        <v>1.523148148148148E-2</v>
      </c>
      <c r="L29" s="248">
        <f t="shared" si="0"/>
        <v>1.5155092592592593E-2</v>
      </c>
      <c r="M29" s="248">
        <f t="shared" si="2"/>
        <v>1.9953703703703706E-2</v>
      </c>
      <c r="N29" s="249">
        <v>4.7986111111111129E-3</v>
      </c>
      <c r="O29" s="259" t="s">
        <v>94</v>
      </c>
      <c r="P29" s="249"/>
      <c r="S29" s="234">
        <f t="shared" si="1"/>
        <v>1.5124786606309627E-2</v>
      </c>
    </row>
    <row r="30" spans="1:19" ht="35.1" customHeight="1" x14ac:dyDescent="0.4">
      <c r="A30" s="257">
        <v>19</v>
      </c>
      <c r="B30" s="245" t="s">
        <v>73</v>
      </c>
      <c r="C30" s="245"/>
      <c r="D30" s="246" t="s">
        <v>1</v>
      </c>
      <c r="E30" s="247">
        <v>1.5539641203703703E-2</v>
      </c>
      <c r="F30" s="248">
        <v>1.4108796296296295E-2</v>
      </c>
      <c r="G30" s="248">
        <v>1.480324074074074E-2</v>
      </c>
      <c r="H30" s="248">
        <v>1.4965277777777779E-2</v>
      </c>
      <c r="I30" s="248">
        <v>4.356811679084687E-4</v>
      </c>
      <c r="J30" s="248">
        <v>3.3417473800687248E-4</v>
      </c>
      <c r="K30" s="248">
        <v>1.5424933862433864E-2</v>
      </c>
      <c r="L30" s="248">
        <f t="shared" si="0"/>
        <v>1.5116732804232806E-2</v>
      </c>
      <c r="M30" s="248">
        <f t="shared" si="2"/>
        <v>1.9953703703703706E-2</v>
      </c>
      <c r="N30" s="249">
        <v>4.8369708994709E-3</v>
      </c>
      <c r="O30" s="259" t="s">
        <v>94</v>
      </c>
      <c r="P30" s="249"/>
      <c r="S30" s="234">
        <f t="shared" si="1"/>
        <v>1.5086848185112654E-2</v>
      </c>
    </row>
    <row r="31" spans="1:19" ht="35.1" customHeight="1" x14ac:dyDescent="0.4">
      <c r="A31" s="257">
        <v>20</v>
      </c>
      <c r="B31" s="245" t="s">
        <v>228</v>
      </c>
      <c r="C31" s="245"/>
      <c r="D31" s="246" t="s">
        <v>1</v>
      </c>
      <c r="E31" s="247">
        <v>1.5967770655270656E-2</v>
      </c>
      <c r="F31" s="248">
        <v>1.4571759259259258E-2</v>
      </c>
      <c r="G31" s="248">
        <v>1.4571759259259258E-2</v>
      </c>
      <c r="H31" s="248">
        <v>1.4733796296296295E-2</v>
      </c>
      <c r="I31" s="248">
        <v>9.3108138356225959E-4</v>
      </c>
      <c r="J31" s="248">
        <v>3.4000997272149092E-4</v>
      </c>
      <c r="K31" s="248">
        <v>1.5381944444444445E-2</v>
      </c>
      <c r="L31" s="248">
        <f t="shared" si="0"/>
        <v>1.4960648148148148E-2</v>
      </c>
      <c r="M31" s="248">
        <f t="shared" si="2"/>
        <v>1.9953703703703706E-2</v>
      </c>
      <c r="N31" s="249">
        <v>4.9930555555555579E-3</v>
      </c>
      <c r="O31" s="259" t="s">
        <v>94</v>
      </c>
      <c r="P31" s="249"/>
      <c r="S31" s="234">
        <f t="shared" si="1"/>
        <v>1.4932418492676017E-2</v>
      </c>
    </row>
    <row r="32" spans="1:19" ht="35.1" customHeight="1" x14ac:dyDescent="0.4">
      <c r="A32" s="257">
        <v>21</v>
      </c>
      <c r="B32" s="245" t="s">
        <v>9</v>
      </c>
      <c r="C32" s="245"/>
      <c r="D32" s="246" t="s">
        <v>1</v>
      </c>
      <c r="E32" s="247">
        <v>1.5860339506172841E-2</v>
      </c>
      <c r="F32" s="248">
        <v>1.3506944444444445E-2</v>
      </c>
      <c r="G32" s="248">
        <v>1.3819444444444445E-2</v>
      </c>
      <c r="H32" s="248">
        <v>1.5150462962962963E-2</v>
      </c>
      <c r="I32" s="248">
        <v>8.0061216766405432E-4</v>
      </c>
      <c r="J32" s="248">
        <v>1.5046296296296335E-4</v>
      </c>
      <c r="K32" s="248">
        <v>1.5300925925925926E-2</v>
      </c>
      <c r="L32" s="248">
        <f t="shared" si="0"/>
        <v>1.4944444444444444E-2</v>
      </c>
      <c r="M32" s="248">
        <f t="shared" si="2"/>
        <v>1.9953703703703706E-2</v>
      </c>
      <c r="N32" s="249">
        <v>5.0092592592592619E-3</v>
      </c>
      <c r="O32" s="259" t="s">
        <v>94</v>
      </c>
      <c r="P32" s="249"/>
      <c r="S32" s="234">
        <f t="shared" si="1"/>
        <v>1.4916381256328928E-2</v>
      </c>
    </row>
    <row r="33" spans="1:19" ht="35.1" customHeight="1" x14ac:dyDescent="0.4">
      <c r="A33" s="257">
        <v>22</v>
      </c>
      <c r="B33" s="245" t="s">
        <v>112</v>
      </c>
      <c r="C33" s="245"/>
      <c r="D33" s="246" t="s">
        <v>1</v>
      </c>
      <c r="E33" s="247">
        <v>1.5432581018518519E-2</v>
      </c>
      <c r="F33" s="248">
        <v>1.4490740740740742E-2</v>
      </c>
      <c r="G33" s="248">
        <v>1.4490740740740742E-2</v>
      </c>
      <c r="H33" s="248">
        <v>1.4756944444444446E-2</v>
      </c>
      <c r="I33" s="248">
        <v>3.8473732933051285E-4</v>
      </c>
      <c r="J33" s="248">
        <v>3.3957148098353148E-4</v>
      </c>
      <c r="K33" s="248">
        <v>1.5350529100529101E-2</v>
      </c>
      <c r="L33" s="248">
        <f t="shared" si="0"/>
        <v>1.4941137566137568E-2</v>
      </c>
      <c r="M33" s="248">
        <f t="shared" si="2"/>
        <v>1.9953703703703706E-2</v>
      </c>
      <c r="N33" s="249">
        <v>5.0125661375661386E-3</v>
      </c>
      <c r="O33" s="259" t="s">
        <v>94</v>
      </c>
      <c r="P33" s="249"/>
      <c r="S33" s="234">
        <f t="shared" si="1"/>
        <v>1.4913108230153021E-2</v>
      </c>
    </row>
    <row r="34" spans="1:19" ht="35.1" customHeight="1" x14ac:dyDescent="0.4">
      <c r="A34" s="257">
        <v>23</v>
      </c>
      <c r="B34" s="245" t="s">
        <v>145</v>
      </c>
      <c r="C34" s="245"/>
      <c r="D34" s="246" t="s">
        <v>1</v>
      </c>
      <c r="E34" s="247">
        <v>1.5229552469135802E-2</v>
      </c>
      <c r="F34" s="248">
        <v>1.4328703703703703E-2</v>
      </c>
      <c r="G34" s="248">
        <v>1.4479166666666668E-2</v>
      </c>
      <c r="H34" s="248">
        <v>1.4814814814814814E-2</v>
      </c>
      <c r="I34" s="248">
        <v>4.8114455927988068E-4</v>
      </c>
      <c r="J34" s="248">
        <v>3.0213432590758788E-4</v>
      </c>
      <c r="K34" s="248">
        <v>1.5053240740740739E-2</v>
      </c>
      <c r="L34" s="248">
        <f t="shared" si="0"/>
        <v>1.4843055555555554E-2</v>
      </c>
      <c r="M34" s="248">
        <f t="shared" si="2"/>
        <v>1.9953703703703706E-2</v>
      </c>
      <c r="N34" s="249">
        <v>5.1106481481481524E-3</v>
      </c>
      <c r="O34" s="259" t="s">
        <v>94</v>
      </c>
      <c r="P34" s="249"/>
      <c r="S34" s="234">
        <f t="shared" si="1"/>
        <v>1.4816011918690504E-2</v>
      </c>
    </row>
    <row r="35" spans="1:19" ht="35.1" customHeight="1" x14ac:dyDescent="0.4">
      <c r="A35" s="257">
        <v>24</v>
      </c>
      <c r="B35" s="245" t="s">
        <v>11</v>
      </c>
      <c r="C35" s="245"/>
      <c r="D35" s="246" t="s">
        <v>1</v>
      </c>
      <c r="E35" s="247">
        <v>1.5756365740740741E-2</v>
      </c>
      <c r="F35" s="248">
        <v>1.4305555555555557E-2</v>
      </c>
      <c r="G35" s="248">
        <v>1.4363425925925925E-2</v>
      </c>
      <c r="H35" s="248">
        <v>1.4513888888888889E-2</v>
      </c>
      <c r="I35" s="248">
        <v>8.6845832256584221E-4</v>
      </c>
      <c r="J35" s="248">
        <v>3.3438887916388392E-4</v>
      </c>
      <c r="K35" s="248">
        <v>1.4994020061728395E-2</v>
      </c>
      <c r="L35" s="248">
        <f t="shared" si="0"/>
        <v>1.46758487654321E-2</v>
      </c>
      <c r="M35" s="248">
        <f t="shared" si="2"/>
        <v>1.9953703703703706E-2</v>
      </c>
      <c r="N35" s="249">
        <v>5.2778549382716065E-3</v>
      </c>
      <c r="O35" s="259" t="s">
        <v>94</v>
      </c>
      <c r="P35" s="249"/>
      <c r="S35" s="234">
        <f t="shared" si="1"/>
        <v>1.4650406258839984E-2</v>
      </c>
    </row>
    <row r="36" spans="1:19" ht="35.1" customHeight="1" x14ac:dyDescent="0.4">
      <c r="A36" s="257">
        <v>26</v>
      </c>
      <c r="B36" s="245" t="s">
        <v>8</v>
      </c>
      <c r="C36" s="245"/>
      <c r="D36" s="251" t="s">
        <v>3</v>
      </c>
      <c r="E36" s="247">
        <v>1.4780092592592593E-2</v>
      </c>
      <c r="F36" s="248">
        <v>1.3657407407407408E-2</v>
      </c>
      <c r="G36" s="248">
        <v>1.3692129629629629E-2</v>
      </c>
      <c r="H36" s="248">
        <v>1.4456018518518519E-2</v>
      </c>
      <c r="I36" s="248">
        <v>2.4442953798544932E-4</v>
      </c>
      <c r="J36" s="248">
        <v>2.4442953798544932E-4</v>
      </c>
      <c r="K36" s="248">
        <v>1.4780092592592593E-2</v>
      </c>
      <c r="L36" s="248">
        <f t="shared" si="0"/>
        <v>1.443287037037037E-2</v>
      </c>
      <c r="M36" s="248">
        <f t="shared" si="2"/>
        <v>1.9953703703703706E-2</v>
      </c>
      <c r="N36" s="249">
        <v>5.5208333333333359E-3</v>
      </c>
      <c r="O36" s="259" t="s">
        <v>94</v>
      </c>
      <c r="P36" s="249"/>
      <c r="S36" s="234">
        <f t="shared" si="1"/>
        <v>1.4409587121975643E-2</v>
      </c>
    </row>
    <row r="37" spans="1:19" ht="35.1" customHeight="1" x14ac:dyDescent="0.4">
      <c r="A37" s="257">
        <v>28</v>
      </c>
      <c r="B37" s="245" t="s">
        <v>213</v>
      </c>
      <c r="C37" s="253" t="s">
        <v>120</v>
      </c>
      <c r="D37" s="254" t="s">
        <v>126</v>
      </c>
      <c r="E37" s="247">
        <v>1.447145061728395E-2</v>
      </c>
      <c r="F37" s="248">
        <v>1.3483796296296298E-2</v>
      </c>
      <c r="G37" s="248">
        <v>1.3483796296296298E-2</v>
      </c>
      <c r="H37" s="248">
        <v>1.4328703703703703E-2</v>
      </c>
      <c r="I37" s="248">
        <v>1.0621836341000145E-4</v>
      </c>
      <c r="J37" s="248">
        <v>1.0621836341000145E-4</v>
      </c>
      <c r="K37" s="248">
        <v>1.447145061728395E-2</v>
      </c>
      <c r="L37" s="248">
        <f t="shared" si="0"/>
        <v>1.4216820987654321E-2</v>
      </c>
      <c r="M37" s="248">
        <f t="shared" si="2"/>
        <v>1.9953703703703706E-2</v>
      </c>
      <c r="N37" s="249">
        <v>5.7368827160493852E-3</v>
      </c>
      <c r="O37" s="259" t="s">
        <v>94</v>
      </c>
      <c r="P37" s="249"/>
      <c r="S37" s="234">
        <f t="shared" si="1"/>
        <v>1.4195303281800747E-2</v>
      </c>
    </row>
    <row r="38" spans="1:19" ht="35.1" customHeight="1" x14ac:dyDescent="0.4">
      <c r="A38" s="257">
        <v>30</v>
      </c>
      <c r="B38" s="245" t="s">
        <v>12</v>
      </c>
      <c r="C38" s="245"/>
      <c r="D38" s="246" t="s">
        <v>1</v>
      </c>
      <c r="E38" s="247">
        <v>1.4351851851851852E-2</v>
      </c>
      <c r="F38" s="248">
        <v>1.2858796296296297E-2</v>
      </c>
      <c r="G38" s="248">
        <v>1.3599537037037037E-2</v>
      </c>
      <c r="H38" s="248">
        <v>1.4351851851851852E-2</v>
      </c>
      <c r="I38" s="248">
        <v>0</v>
      </c>
      <c r="J38" s="248">
        <v>0</v>
      </c>
      <c r="K38" s="248">
        <v>1.4351851851851852E-2</v>
      </c>
      <c r="L38" s="248">
        <f t="shared" si="0"/>
        <v>1.4201388888888888E-2</v>
      </c>
      <c r="M38" s="248">
        <f t="shared" si="2"/>
        <v>1.9953703703703706E-2</v>
      </c>
      <c r="N38" s="249">
        <v>5.7523148148148177E-3</v>
      </c>
      <c r="O38" s="259" t="s">
        <v>94</v>
      </c>
      <c r="P38" s="249"/>
      <c r="S38" s="234">
        <f t="shared" si="1"/>
        <v>1.4179992045451032E-2</v>
      </c>
    </row>
    <row r="39" spans="1:19" ht="35.1" customHeight="1" x14ac:dyDescent="0.4">
      <c r="A39" s="257">
        <v>31</v>
      </c>
      <c r="B39" s="245" t="s">
        <v>286</v>
      </c>
      <c r="C39" s="245"/>
      <c r="D39" s="252" t="s">
        <v>204</v>
      </c>
      <c r="E39" s="247">
        <v>1.4572916666666668E-2</v>
      </c>
      <c r="F39" s="248">
        <v>1.3796296296296298E-2</v>
      </c>
      <c r="G39" s="248">
        <v>1.3796296296296298E-2</v>
      </c>
      <c r="H39" s="248">
        <v>1.3935185185185184E-2</v>
      </c>
      <c r="I39" s="248">
        <v>4.41743153269204E-4</v>
      </c>
      <c r="J39" s="248">
        <v>3.2998437082568306E-4</v>
      </c>
      <c r="K39" s="248">
        <v>1.4363425925925929E-2</v>
      </c>
      <c r="L39" s="248">
        <f t="shared" si="0"/>
        <v>1.4078703703703708E-2</v>
      </c>
      <c r="M39" s="248">
        <f t="shared" si="2"/>
        <v>1.9953703703703706E-2</v>
      </c>
      <c r="N39" s="249">
        <v>5.8749999999999983E-3</v>
      </c>
      <c r="O39" s="259" t="s">
        <v>94</v>
      </c>
      <c r="P39" s="249"/>
      <c r="S39" s="234">
        <f t="shared" si="1"/>
        <v>1.4058243876485056E-2</v>
      </c>
    </row>
    <row r="40" spans="1:19" ht="35.1" customHeight="1" x14ac:dyDescent="0.4">
      <c r="A40" s="257">
        <v>33</v>
      </c>
      <c r="B40" s="245" t="s">
        <v>38</v>
      </c>
      <c r="C40" s="245"/>
      <c r="D40" s="251" t="s">
        <v>3</v>
      </c>
      <c r="E40" s="247">
        <v>1.4488811728395062E-2</v>
      </c>
      <c r="F40" s="248">
        <v>1.3773148148148147E-2</v>
      </c>
      <c r="G40" s="248">
        <v>1.3773148148148147E-2</v>
      </c>
      <c r="H40" s="248">
        <v>1.3773148148148147E-2</v>
      </c>
      <c r="I40" s="248">
        <v>8.2572769900303954E-4</v>
      </c>
      <c r="J40" s="248">
        <v>1.4742753707010418E-4</v>
      </c>
      <c r="K40" s="248">
        <v>1.3917824074074074E-2</v>
      </c>
      <c r="L40" s="248">
        <f t="shared" si="0"/>
        <v>1.3831018518518519E-2</v>
      </c>
      <c r="M40" s="248">
        <f t="shared" si="2"/>
        <v>1.9953703703703706E-2</v>
      </c>
      <c r="N40" s="249">
        <v>6.1226851851851876E-3</v>
      </c>
      <c r="O40" s="259" t="s">
        <v>94</v>
      </c>
      <c r="P40" s="249"/>
      <c r="S40" s="234">
        <f t="shared" si="1"/>
        <v>1.38123272176195E-2</v>
      </c>
    </row>
    <row r="41" spans="1:19" ht="24.95" customHeight="1" x14ac:dyDescent="0.35"/>
  </sheetData>
  <sortState ref="A4:S40">
    <sortCondition ref="O4:O40"/>
  </sortState>
  <conditionalFormatting sqref="B4">
    <cfRule type="iconSet" priority="88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8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WhiteSpace="0" view="pageLayout" zoomScaleNormal="100" workbookViewId="0">
      <selection activeCell="A24" sqref="A24:XFD24"/>
    </sheetView>
  </sheetViews>
  <sheetFormatPr defaultColWidth="11.42578125" defaultRowHeight="12.75" x14ac:dyDescent="0.2"/>
  <cols>
    <col min="1" max="1" width="3.140625" style="35" customWidth="1"/>
    <col min="2" max="2" width="15.85546875" style="35" customWidth="1"/>
    <col min="3" max="3" width="5.42578125" style="35" customWidth="1"/>
    <col min="4" max="4" width="4.42578125" style="35" customWidth="1"/>
    <col min="5" max="5" width="4" style="35" customWidth="1"/>
    <col min="6" max="6" width="6.28515625" style="34" customWidth="1"/>
    <col min="7" max="7" width="8.28515625" style="34" customWidth="1"/>
    <col min="8" max="9" width="10" style="34" customWidth="1"/>
    <col min="10" max="15" width="11.42578125" style="35" customWidth="1"/>
    <col min="16" max="16" width="8.5703125" style="35" customWidth="1"/>
    <col min="17" max="17" width="11.42578125" style="35"/>
    <col min="18" max="18" width="15.5703125" style="35" customWidth="1"/>
    <col min="19" max="16384" width="11.42578125" style="35"/>
  </cols>
  <sheetData>
    <row r="1" spans="1:18" ht="52.5" customHeight="1" thickBot="1" x14ac:dyDescent="0.3">
      <c r="B1" s="222"/>
      <c r="C1" s="222"/>
      <c r="D1" s="222"/>
      <c r="E1" s="222"/>
      <c r="F1" s="222"/>
      <c r="G1" s="222" t="s">
        <v>29</v>
      </c>
      <c r="H1" s="222" t="s">
        <v>28</v>
      </c>
      <c r="I1" s="222" t="s">
        <v>315</v>
      </c>
      <c r="J1" s="222" t="s">
        <v>348</v>
      </c>
      <c r="K1" s="222" t="s">
        <v>350</v>
      </c>
      <c r="L1" s="222" t="s">
        <v>297</v>
      </c>
      <c r="M1" s="221" t="s">
        <v>298</v>
      </c>
      <c r="N1" s="222" t="s">
        <v>351</v>
      </c>
      <c r="O1" s="223" t="s">
        <v>56</v>
      </c>
      <c r="P1" s="223" t="s">
        <v>55</v>
      </c>
      <c r="Q1" s="223" t="s">
        <v>57</v>
      </c>
      <c r="R1" s="223" t="s">
        <v>58</v>
      </c>
    </row>
    <row r="2" spans="1:18" ht="13.5" thickTop="1" x14ac:dyDescent="0.2">
      <c r="B2" s="82" t="s">
        <v>0</v>
      </c>
      <c r="C2" s="99"/>
      <c r="D2" s="99"/>
      <c r="E2" s="99"/>
      <c r="F2" s="83" t="s">
        <v>4</v>
      </c>
      <c r="G2" s="83">
        <v>2014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1.25" customHeight="1" x14ac:dyDescent="0.2">
      <c r="A3" s="35">
        <v>2</v>
      </c>
      <c r="B3" s="40" t="s">
        <v>214</v>
      </c>
      <c r="C3" s="101"/>
      <c r="D3" s="101"/>
      <c r="E3" s="101"/>
      <c r="F3" s="41" t="s">
        <v>1</v>
      </c>
      <c r="G3" s="42">
        <v>2.1878858024691358E-2</v>
      </c>
      <c r="H3" s="206">
        <v>2.0334259259259257E-2</v>
      </c>
      <c r="I3" s="228">
        <v>2.0949074074074075E-2</v>
      </c>
      <c r="J3" s="228">
        <v>2.1180555555555553E-2</v>
      </c>
      <c r="K3" s="206">
        <v>4.7083710156262674E-4</v>
      </c>
      <c r="L3" s="206">
        <v>2.9459144944320506E-4</v>
      </c>
      <c r="M3" s="228">
        <v>2.1706018518518517E-2</v>
      </c>
      <c r="N3" s="206">
        <f>40%*J3+20%*I3+40%*M3</f>
        <v>2.1344444444444444E-2</v>
      </c>
      <c r="O3" s="206">
        <v>2.1506944444444447E-2</v>
      </c>
      <c r="P3" s="208">
        <v>1.6250000000000292E-4</v>
      </c>
      <c r="Q3" s="229">
        <v>2.0994328703703703E-2</v>
      </c>
      <c r="R3" s="229">
        <f t="shared" ref="R3:R23" si="0">Q3-P3</f>
        <v>2.08318287037037E-2</v>
      </c>
    </row>
    <row r="4" spans="1:18" ht="11.25" customHeight="1" x14ac:dyDescent="0.2">
      <c r="A4" s="35">
        <v>3</v>
      </c>
      <c r="B4" s="40" t="s">
        <v>313</v>
      </c>
      <c r="C4" s="101"/>
      <c r="D4" s="101"/>
      <c r="E4" s="101"/>
      <c r="F4" s="41" t="s">
        <v>1</v>
      </c>
      <c r="G4" s="42">
        <v>1.9854166666666666E-2</v>
      </c>
      <c r="H4" s="206">
        <v>1.877314814814815E-2</v>
      </c>
      <c r="I4" s="228">
        <v>1.877314814814815E-2</v>
      </c>
      <c r="J4" s="228">
        <v>1.877314814814815E-2</v>
      </c>
      <c r="K4" s="206">
        <v>1.0383331434251973E-3</v>
      </c>
      <c r="L4" s="206">
        <v>7.5231481481479942E-5</v>
      </c>
      <c r="M4" s="228">
        <v>1.8848379629629632E-2</v>
      </c>
      <c r="N4" s="206">
        <f t="shared" ref="N4:N42" si="1">40%*J4+20%*I4+40%*M4</f>
        <v>1.8803240740740745E-2</v>
      </c>
      <c r="O4" s="206">
        <v>2.1506944444444447E-2</v>
      </c>
      <c r="P4" s="208">
        <v>2.7037037037037012E-3</v>
      </c>
      <c r="Q4" s="229">
        <v>2.104085648148148E-2</v>
      </c>
      <c r="R4" s="229">
        <f t="shared" si="0"/>
        <v>1.8337152777777779E-2</v>
      </c>
    </row>
    <row r="5" spans="1:18" ht="11.25" customHeight="1" x14ac:dyDescent="0.2">
      <c r="A5" s="230">
        <v>4</v>
      </c>
      <c r="B5" s="40" t="s">
        <v>123</v>
      </c>
      <c r="C5" s="101"/>
      <c r="D5" s="101"/>
      <c r="E5" s="101"/>
      <c r="F5" s="49" t="s">
        <v>2</v>
      </c>
      <c r="G5" s="50">
        <v>1.8815586419753085E-2</v>
      </c>
      <c r="H5" s="206">
        <v>1.7954870756172841E-2</v>
      </c>
      <c r="I5" s="228">
        <v>1.8217592592592594E-2</v>
      </c>
      <c r="J5" s="228">
        <v>1.8287037037037036E-2</v>
      </c>
      <c r="K5" s="206">
        <v>4.2539861570480025E-4</v>
      </c>
      <c r="L5" s="206">
        <v>2.7199074074074105E-4</v>
      </c>
      <c r="M5" s="228">
        <v>1.8559027777777778E-2</v>
      </c>
      <c r="N5" s="206">
        <f t="shared" si="1"/>
        <v>1.8381944444444444E-2</v>
      </c>
      <c r="O5" s="206">
        <v>2.1506944444444447E-2</v>
      </c>
      <c r="P5" s="208">
        <v>3.1250000000000028E-3</v>
      </c>
      <c r="Q5" s="229">
        <v>2.1250000000000002E-2</v>
      </c>
      <c r="R5" s="229">
        <f t="shared" si="0"/>
        <v>1.8124999999999999E-2</v>
      </c>
    </row>
    <row r="6" spans="1:18" ht="11.25" customHeight="1" x14ac:dyDescent="0.2">
      <c r="A6" s="35">
        <v>23</v>
      </c>
      <c r="B6" s="40" t="s">
        <v>73</v>
      </c>
      <c r="C6" s="101"/>
      <c r="D6" s="101"/>
      <c r="E6" s="101"/>
      <c r="F6" s="41" t="s">
        <v>1</v>
      </c>
      <c r="G6" s="42">
        <v>1.5014467592592591E-2</v>
      </c>
      <c r="H6" s="206">
        <v>1.4108796296296295E-2</v>
      </c>
      <c r="I6" s="228">
        <v>1.4409722222222221E-2</v>
      </c>
      <c r="J6" s="228">
        <v>1.4814814814814814E-2</v>
      </c>
      <c r="K6" s="206">
        <v>1.1526958499445603E-4</v>
      </c>
      <c r="L6" s="206">
        <v>1.1526958499445603E-4</v>
      </c>
      <c r="M6" s="228">
        <v>1.5014467592592591E-2</v>
      </c>
      <c r="N6" s="206">
        <f t="shared" si="1"/>
        <v>1.4813657407407407E-2</v>
      </c>
      <c r="O6" s="206">
        <v>2.1506944444444447E-2</v>
      </c>
      <c r="P6" s="208">
        <v>6.6932870370370393E-3</v>
      </c>
      <c r="Q6" s="229">
        <v>2.1388194444444442E-2</v>
      </c>
      <c r="R6" s="229">
        <f t="shared" si="0"/>
        <v>1.4694907407407403E-2</v>
      </c>
    </row>
    <row r="7" spans="1:18" ht="11.25" customHeight="1" x14ac:dyDescent="0.2">
      <c r="A7" s="35">
        <v>6</v>
      </c>
      <c r="B7" s="40" t="s">
        <v>146</v>
      </c>
      <c r="C7" s="101"/>
      <c r="D7" s="101"/>
      <c r="E7" s="101"/>
      <c r="F7" s="41" t="s">
        <v>1</v>
      </c>
      <c r="G7" s="42">
        <v>1.9237654320987656E-2</v>
      </c>
      <c r="H7" s="206">
        <v>1.7349537037037038E-2</v>
      </c>
      <c r="I7" s="228">
        <v>1.7349537037037038E-2</v>
      </c>
      <c r="J7" s="228">
        <v>1.7349537037037038E-2</v>
      </c>
      <c r="K7" s="206">
        <v>1.1200041701631047E-3</v>
      </c>
      <c r="L7" s="206">
        <v>3.0163456004682663E-4</v>
      </c>
      <c r="M7" s="228">
        <v>1.7745949074074074E-2</v>
      </c>
      <c r="N7" s="206">
        <f t="shared" si="1"/>
        <v>1.7508101851851851E-2</v>
      </c>
      <c r="O7" s="206">
        <v>2.1506944444444447E-2</v>
      </c>
      <c r="P7" s="208">
        <v>3.9988425925925955E-3</v>
      </c>
      <c r="Q7" s="229">
        <v>2.1425347222222221E-2</v>
      </c>
      <c r="R7" s="229">
        <f t="shared" si="0"/>
        <v>1.7426504629629625E-2</v>
      </c>
    </row>
    <row r="8" spans="1:18" ht="11.25" customHeight="1" x14ac:dyDescent="0.2">
      <c r="A8" s="230">
        <v>30</v>
      </c>
      <c r="B8" s="40" t="s">
        <v>213</v>
      </c>
      <c r="C8" s="103" t="s">
        <v>120</v>
      </c>
      <c r="D8" s="103"/>
      <c r="E8" s="103"/>
      <c r="F8" s="93" t="s">
        <v>126</v>
      </c>
      <c r="G8" s="94">
        <v>1.4282407407407407E-2</v>
      </c>
      <c r="H8" s="206">
        <v>1.3483796296296298E-2</v>
      </c>
      <c r="I8" s="228">
        <v>1.3483796296296298E-2</v>
      </c>
      <c r="J8" s="228">
        <v>1.4120370370370368E-2</v>
      </c>
      <c r="K8" s="206">
        <v>1.36554455590303E-4</v>
      </c>
      <c r="L8" s="206">
        <v>1.36554455590303E-4</v>
      </c>
      <c r="M8" s="228">
        <v>1.4282407407407407E-2</v>
      </c>
      <c r="N8" s="206">
        <f t="shared" si="1"/>
        <v>1.4057870370370372E-2</v>
      </c>
      <c r="O8" s="206">
        <v>2.1506944444444447E-2</v>
      </c>
      <c r="P8" s="208">
        <v>7.449074074074075E-3</v>
      </c>
      <c r="Q8" s="229">
        <v>2.1443171296296294E-2</v>
      </c>
      <c r="R8" s="229">
        <f t="shared" si="0"/>
        <v>1.3994097222222219E-2</v>
      </c>
    </row>
    <row r="9" spans="1:18" ht="11.25" customHeight="1" x14ac:dyDescent="0.2">
      <c r="A9" s="35">
        <v>32</v>
      </c>
      <c r="B9" s="40" t="s">
        <v>112</v>
      </c>
      <c r="C9" s="103" t="s">
        <v>11</v>
      </c>
      <c r="D9" s="103"/>
      <c r="E9" s="103"/>
      <c r="F9" s="93" t="s">
        <v>126</v>
      </c>
      <c r="G9" s="94">
        <v>1.4135802469135803E-2</v>
      </c>
      <c r="H9" s="206">
        <v>1.3912037037037037E-2</v>
      </c>
      <c r="I9" s="228">
        <v>1.3912037037037037E-2</v>
      </c>
      <c r="J9" s="228">
        <v>1.3912037037037037E-2</v>
      </c>
      <c r="K9" s="206">
        <v>1.7963652356208049E-4</v>
      </c>
      <c r="L9" s="206">
        <v>1.7963652356208049E-4</v>
      </c>
      <c r="M9" s="228">
        <v>1.4135802469135803E-2</v>
      </c>
      <c r="N9" s="206">
        <f t="shared" si="1"/>
        <v>1.4001543209876545E-2</v>
      </c>
      <c r="O9" s="206">
        <v>2.1506944444444447E-2</v>
      </c>
      <c r="P9" s="208">
        <v>7.5054012345679016E-3</v>
      </c>
      <c r="Q9" s="229">
        <v>2.1452777777777779E-2</v>
      </c>
      <c r="R9" s="229">
        <f t="shared" si="0"/>
        <v>1.3947376543209877E-2</v>
      </c>
    </row>
    <row r="10" spans="1:18" ht="11.25" customHeight="1" x14ac:dyDescent="0.2">
      <c r="A10" s="35">
        <v>27</v>
      </c>
      <c r="B10" s="40" t="s">
        <v>24</v>
      </c>
      <c r="C10" s="101"/>
      <c r="D10" s="101"/>
      <c r="E10" s="101"/>
      <c r="F10" s="41" t="s">
        <v>1</v>
      </c>
      <c r="G10" s="42">
        <v>1.5233134920634923E-2</v>
      </c>
      <c r="H10" s="206">
        <v>1.4201388888888888E-2</v>
      </c>
      <c r="I10" s="228">
        <v>1.4479166666666668E-2</v>
      </c>
      <c r="J10" s="228">
        <v>1.4537037037037038E-2</v>
      </c>
      <c r="K10" s="206">
        <v>6.0302492297760501E-4</v>
      </c>
      <c r="L10" s="206">
        <v>3.2967604518047795E-4</v>
      </c>
      <c r="M10" s="228">
        <v>1.4982112794612796E-2</v>
      </c>
      <c r="N10" s="206">
        <f t="shared" si="1"/>
        <v>1.4703493265993267E-2</v>
      </c>
      <c r="O10" s="206">
        <v>2.1506944444444447E-2</v>
      </c>
      <c r="P10" s="208">
        <v>6.8034511784511795E-3</v>
      </c>
      <c r="Q10" s="229">
        <v>2.1614930555555554E-2</v>
      </c>
      <c r="R10" s="229">
        <f t="shared" si="0"/>
        <v>1.4811479377104374E-2</v>
      </c>
    </row>
    <row r="11" spans="1:18" ht="11.25" customHeight="1" x14ac:dyDescent="0.2">
      <c r="A11" s="35">
        <v>31</v>
      </c>
      <c r="B11" s="40" t="s">
        <v>145</v>
      </c>
      <c r="C11" s="101"/>
      <c r="D11" s="101"/>
      <c r="E11" s="101"/>
      <c r="F11" s="44" t="s">
        <v>3</v>
      </c>
      <c r="G11" s="45">
        <v>1.4865319865319866E-2</v>
      </c>
      <c r="H11" s="206">
        <v>1.3923611111111111E-2</v>
      </c>
      <c r="I11" s="228">
        <v>1.3923611111111111E-2</v>
      </c>
      <c r="J11" s="228">
        <v>1.3923611111111111E-2</v>
      </c>
      <c r="K11" s="206">
        <v>7.2138863592455086E-4</v>
      </c>
      <c r="L11" s="206">
        <v>2.5012856776370569E-4</v>
      </c>
      <c r="M11" s="228">
        <v>1.4194444444444444E-2</v>
      </c>
      <c r="N11" s="206">
        <f t="shared" si="1"/>
        <v>1.4031944444444444E-2</v>
      </c>
      <c r="O11" s="206">
        <v>2.1506944444444447E-2</v>
      </c>
      <c r="P11" s="208">
        <v>7.4750000000000025E-3</v>
      </c>
      <c r="Q11" s="229">
        <v>2.1622106481481482E-2</v>
      </c>
      <c r="R11" s="229">
        <f t="shared" si="0"/>
        <v>1.4147106481481479E-2</v>
      </c>
    </row>
    <row r="12" spans="1:18" ht="11.25" customHeight="1" x14ac:dyDescent="0.2">
      <c r="A12" s="230">
        <v>14</v>
      </c>
      <c r="B12" s="40" t="s">
        <v>246</v>
      </c>
      <c r="C12" s="101"/>
      <c r="D12" s="101"/>
      <c r="E12" s="101"/>
      <c r="F12" s="41" t="s">
        <v>1</v>
      </c>
      <c r="G12" s="42">
        <v>1.7460317460317461E-2</v>
      </c>
      <c r="H12" s="206">
        <v>1.622685185185185E-2</v>
      </c>
      <c r="I12" s="228">
        <v>1.622685185185185E-2</v>
      </c>
      <c r="J12" s="228">
        <v>1.622685185185185E-2</v>
      </c>
      <c r="K12" s="206">
        <v>7.0572997895583241E-4</v>
      </c>
      <c r="L12" s="206">
        <v>0</v>
      </c>
      <c r="M12" s="228">
        <v>1.622685185185185E-2</v>
      </c>
      <c r="N12" s="206">
        <f t="shared" si="1"/>
        <v>1.622685185185185E-2</v>
      </c>
      <c r="O12" s="206">
        <v>2.1506944444444447E-2</v>
      </c>
      <c r="P12" s="208">
        <v>5.2800925925925966E-3</v>
      </c>
      <c r="Q12" s="229">
        <v>2.1729282407407405E-2</v>
      </c>
      <c r="R12" s="229">
        <f t="shared" si="0"/>
        <v>1.6449189814814809E-2</v>
      </c>
    </row>
    <row r="13" spans="1:18" ht="11.25" customHeight="1" x14ac:dyDescent="0.2">
      <c r="A13" s="35">
        <v>37</v>
      </c>
      <c r="B13" s="79" t="s">
        <v>38</v>
      </c>
      <c r="C13" s="103" t="s">
        <v>83</v>
      </c>
      <c r="D13" s="103"/>
      <c r="E13" s="103"/>
      <c r="F13" s="93" t="s">
        <v>126</v>
      </c>
      <c r="G13" s="94">
        <v>1.4176460113960117E-2</v>
      </c>
      <c r="H13" s="206">
        <v>1.3194444444444444E-2</v>
      </c>
      <c r="I13" s="228">
        <v>1.3194444444444444E-2</v>
      </c>
      <c r="J13" s="228">
        <v>1.324074074074074E-2</v>
      </c>
      <c r="K13" s="206">
        <v>7.3348316150672103E-4</v>
      </c>
      <c r="L13" s="206">
        <v>3.3576785860127298E-4</v>
      </c>
      <c r="M13" s="228">
        <v>1.3877314814814815E-2</v>
      </c>
      <c r="N13" s="206">
        <f t="shared" si="1"/>
        <v>1.3486111111111112E-2</v>
      </c>
      <c r="O13" s="206">
        <v>2.1506944444444447E-2</v>
      </c>
      <c r="P13" s="208">
        <v>8.0208333333333347E-3</v>
      </c>
      <c r="Q13" s="229">
        <v>2.1766087962962963E-2</v>
      </c>
      <c r="R13" s="229">
        <f t="shared" si="0"/>
        <v>1.3745254629629628E-2</v>
      </c>
    </row>
    <row r="14" spans="1:18" ht="11.25" customHeight="1" x14ac:dyDescent="0.2">
      <c r="A14" s="230">
        <v>34</v>
      </c>
      <c r="B14" s="40" t="s">
        <v>286</v>
      </c>
      <c r="C14" s="101"/>
      <c r="D14" s="101"/>
      <c r="E14" s="101"/>
      <c r="F14" s="178" t="s">
        <v>204</v>
      </c>
      <c r="G14" s="179">
        <v>1.4480820105820106E-2</v>
      </c>
      <c r="H14" s="206">
        <v>1.3796296296296298E-2</v>
      </c>
      <c r="I14" s="228">
        <v>1.3796296296296298E-2</v>
      </c>
      <c r="J14" s="228">
        <v>1.3796296296296298E-2</v>
      </c>
      <c r="K14" s="206">
        <v>4.9702831988293757E-4</v>
      </c>
      <c r="L14" s="206">
        <v>2.5898203080457866E-4</v>
      </c>
      <c r="M14" s="228">
        <v>1.4088541666666668E-2</v>
      </c>
      <c r="N14" s="206">
        <f t="shared" si="1"/>
        <v>1.3913194444444447E-2</v>
      </c>
      <c r="O14" s="206">
        <v>2.1506944444444447E-2</v>
      </c>
      <c r="P14" s="208">
        <v>7.5937499999999998E-3</v>
      </c>
      <c r="Q14" s="229">
        <v>2.1803356481481479E-2</v>
      </c>
      <c r="R14" s="229">
        <f t="shared" si="0"/>
        <v>1.4209606481481479E-2</v>
      </c>
    </row>
    <row r="15" spans="1:18" ht="11.25" customHeight="1" x14ac:dyDescent="0.2">
      <c r="A15" s="35">
        <v>22</v>
      </c>
      <c r="B15" s="40" t="s">
        <v>228</v>
      </c>
      <c r="C15" s="101"/>
      <c r="D15" s="101"/>
      <c r="E15" s="101"/>
      <c r="F15" s="41" t="s">
        <v>1</v>
      </c>
      <c r="G15" s="42">
        <v>1.5774884259259259E-2</v>
      </c>
      <c r="H15" s="206">
        <v>1.4675925925925926E-2</v>
      </c>
      <c r="I15" s="228">
        <v>1.4675925925925926E-2</v>
      </c>
      <c r="J15" s="228">
        <v>1.4675925925925926E-2</v>
      </c>
      <c r="K15" s="206">
        <v>7.4489867644734846E-4</v>
      </c>
      <c r="L15" s="206">
        <v>2.7127489990154359E-4</v>
      </c>
      <c r="M15" s="228">
        <v>1.5061177248677249E-2</v>
      </c>
      <c r="N15" s="206">
        <f t="shared" si="1"/>
        <v>1.4830026455026457E-2</v>
      </c>
      <c r="O15" s="206">
        <v>2.1506944444444447E-2</v>
      </c>
      <c r="P15" s="208">
        <v>6.6769179894179895E-3</v>
      </c>
      <c r="Q15" s="229">
        <v>2.1814583333333332E-2</v>
      </c>
      <c r="R15" s="229">
        <f t="shared" si="0"/>
        <v>1.5137665343915342E-2</v>
      </c>
    </row>
    <row r="16" spans="1:18" ht="11.25" customHeight="1" x14ac:dyDescent="0.2">
      <c r="A16" s="230">
        <v>15</v>
      </c>
      <c r="B16" s="40" t="s">
        <v>230</v>
      </c>
      <c r="C16" s="101"/>
      <c r="D16" s="101"/>
      <c r="E16" s="101"/>
      <c r="F16" s="41" t="s">
        <v>1</v>
      </c>
      <c r="G16" s="42">
        <v>1.7169312169312171E-2</v>
      </c>
      <c r="H16" s="206">
        <v>1.5370370370370369E-2</v>
      </c>
      <c r="I16" s="228">
        <v>1.5370370370370369E-2</v>
      </c>
      <c r="J16" s="228">
        <v>1.6018518518518519E-2</v>
      </c>
      <c r="K16" s="206">
        <v>7.0143246473877566E-4</v>
      </c>
      <c r="L16" s="206">
        <v>2.9513888888888992E-4</v>
      </c>
      <c r="M16" s="228">
        <v>1.6313657407407409E-2</v>
      </c>
      <c r="N16" s="206">
        <f t="shared" si="1"/>
        <v>1.6006944444444445E-2</v>
      </c>
      <c r="O16" s="206">
        <v>2.1506944444444447E-2</v>
      </c>
      <c r="P16" s="208">
        <v>5.5000000000000014E-3</v>
      </c>
      <c r="Q16" s="229">
        <v>2.1925694444444446E-2</v>
      </c>
      <c r="R16" s="229">
        <f t="shared" si="0"/>
        <v>1.6425694444444444E-2</v>
      </c>
    </row>
    <row r="17" spans="1:18" ht="11.25" customHeight="1" x14ac:dyDescent="0.2">
      <c r="A17" s="230">
        <v>25</v>
      </c>
      <c r="B17" s="40" t="s">
        <v>288</v>
      </c>
      <c r="C17" s="101"/>
      <c r="D17" s="101"/>
      <c r="E17" s="101"/>
      <c r="F17" s="44" t="s">
        <v>3</v>
      </c>
      <c r="G17" s="45">
        <v>1.5513117283950618E-2</v>
      </c>
      <c r="H17" s="206">
        <v>1.4409722222222221E-2</v>
      </c>
      <c r="I17" s="228">
        <v>1.4409722222222221E-2</v>
      </c>
      <c r="J17" s="228">
        <v>1.4710648148148148E-2</v>
      </c>
      <c r="K17" s="206">
        <v>5.5013051218545802E-4</v>
      </c>
      <c r="L17" s="206">
        <v>2.0968639261884507E-4</v>
      </c>
      <c r="M17" s="228">
        <v>1.4996141975308642E-2</v>
      </c>
      <c r="N17" s="206">
        <f t="shared" si="1"/>
        <v>1.476466049382716E-2</v>
      </c>
      <c r="O17" s="206">
        <v>2.1506944444444447E-2</v>
      </c>
      <c r="P17" s="208">
        <v>6.7422839506172862E-3</v>
      </c>
      <c r="Q17" s="229">
        <v>2.2005208333333331E-2</v>
      </c>
      <c r="R17" s="229">
        <f t="shared" si="0"/>
        <v>1.5262924382716045E-2</v>
      </c>
    </row>
    <row r="18" spans="1:18" ht="11.25" customHeight="1" x14ac:dyDescent="0.2">
      <c r="A18" s="230">
        <v>35</v>
      </c>
      <c r="B18" s="40" t="s">
        <v>9</v>
      </c>
      <c r="C18" s="101"/>
      <c r="D18" s="101"/>
      <c r="E18" s="101"/>
      <c r="F18" s="44" t="s">
        <v>3</v>
      </c>
      <c r="G18" s="45">
        <v>1.4740226337448561E-2</v>
      </c>
      <c r="H18" s="206">
        <v>1.3842592592592594E-2</v>
      </c>
      <c r="I18" s="228">
        <v>1.3842592592592594E-2</v>
      </c>
      <c r="J18" s="228">
        <v>1.3842592592592594E-2</v>
      </c>
      <c r="K18" s="206">
        <v>6.7360075029311106E-4</v>
      </c>
      <c r="L18" s="206">
        <v>1.1496654649499433E-4</v>
      </c>
      <c r="M18" s="228">
        <v>1.3935185185185184E-2</v>
      </c>
      <c r="N18" s="206">
        <f t="shared" si="1"/>
        <v>1.3879629629629631E-2</v>
      </c>
      <c r="O18" s="206">
        <v>2.1506944444444447E-2</v>
      </c>
      <c r="P18" s="208">
        <v>7.6273148148148159E-3</v>
      </c>
      <c r="Q18" s="229">
        <v>2.2090162037037037E-2</v>
      </c>
      <c r="R18" s="229">
        <f t="shared" si="0"/>
        <v>1.4462847222222221E-2</v>
      </c>
    </row>
    <row r="19" spans="1:18" ht="11.25" customHeight="1" x14ac:dyDescent="0.2">
      <c r="A19" s="35">
        <v>33</v>
      </c>
      <c r="B19" s="40" t="s">
        <v>176</v>
      </c>
      <c r="C19" s="101"/>
      <c r="D19" s="101"/>
      <c r="E19" s="101"/>
      <c r="F19" s="178" t="s">
        <v>204</v>
      </c>
      <c r="G19" s="179">
        <v>1.4623842592592593E-2</v>
      </c>
      <c r="H19" s="206">
        <v>1.3819444444444445E-2</v>
      </c>
      <c r="I19" s="228">
        <v>1.3819444444444445E-2</v>
      </c>
      <c r="J19" s="228">
        <v>1.3819444444444445E-2</v>
      </c>
      <c r="K19" s="206">
        <v>4.885918293804258E-4</v>
      </c>
      <c r="L19" s="206">
        <v>2.6629426800855337E-4</v>
      </c>
      <c r="M19" s="228">
        <v>1.4192129629629629E-2</v>
      </c>
      <c r="N19" s="206">
        <f t="shared" si="1"/>
        <v>1.3968518518518519E-2</v>
      </c>
      <c r="O19" s="206">
        <v>2.1506944444444447E-2</v>
      </c>
      <c r="P19" s="208">
        <v>7.5384259259259276E-3</v>
      </c>
      <c r="Q19" s="229">
        <v>2.2096296296296294E-2</v>
      </c>
      <c r="R19" s="229">
        <f t="shared" si="0"/>
        <v>1.4557870370370367E-2</v>
      </c>
    </row>
    <row r="20" spans="1:18" ht="11.25" customHeight="1" x14ac:dyDescent="0.2">
      <c r="A20" s="35">
        <v>36</v>
      </c>
      <c r="B20" s="40" t="s">
        <v>8</v>
      </c>
      <c r="C20" s="101"/>
      <c r="D20" s="101"/>
      <c r="E20" s="101"/>
      <c r="F20" s="44" t="s">
        <v>3</v>
      </c>
      <c r="G20" s="45">
        <v>1.5254629629629632E-2</v>
      </c>
      <c r="H20" s="206">
        <v>1.3657407407407408E-2</v>
      </c>
      <c r="I20" s="228">
        <v>1.3692129629629629E-2</v>
      </c>
      <c r="J20" s="228">
        <v>1.3796296296296298E-2</v>
      </c>
      <c r="K20" s="206">
        <v>1.745294640921853E-3</v>
      </c>
      <c r="L20" s="206">
        <v>2.3148148148148182E-4</v>
      </c>
      <c r="M20" s="228">
        <v>1.402777777777778E-2</v>
      </c>
      <c r="N20" s="206">
        <f t="shared" si="1"/>
        <v>1.3868055555555557E-2</v>
      </c>
      <c r="O20" s="206">
        <v>2.1506944444444447E-2</v>
      </c>
      <c r="P20" s="208">
        <v>7.6388888888888895E-3</v>
      </c>
      <c r="Q20" s="229">
        <v>2.2201967592592593E-2</v>
      </c>
      <c r="R20" s="229">
        <f t="shared" si="0"/>
        <v>1.4563078703703703E-2</v>
      </c>
    </row>
    <row r="21" spans="1:18" ht="11.25" customHeight="1" x14ac:dyDescent="0.2">
      <c r="A21" s="35">
        <v>21</v>
      </c>
      <c r="B21" s="40" t="s">
        <v>207</v>
      </c>
      <c r="C21" s="101"/>
      <c r="D21" s="101"/>
      <c r="E21" s="101"/>
      <c r="F21" s="41" t="s">
        <v>1</v>
      </c>
      <c r="G21" s="42">
        <v>1.5852623456790123E-2</v>
      </c>
      <c r="H21" s="206">
        <v>1.4745370370370372E-2</v>
      </c>
      <c r="I21" s="228">
        <v>1.4745370370370372E-2</v>
      </c>
      <c r="J21" s="228">
        <v>1.4756944444444446E-2</v>
      </c>
      <c r="K21" s="206">
        <v>6.708305110319009E-4</v>
      </c>
      <c r="L21" s="206">
        <v>3.0260295603591901E-4</v>
      </c>
      <c r="M21" s="228">
        <v>1.5119598765432099E-2</v>
      </c>
      <c r="N21" s="206">
        <f t="shared" si="1"/>
        <v>1.4899691358024693E-2</v>
      </c>
      <c r="O21" s="206">
        <v>2.1506944444444447E-2</v>
      </c>
      <c r="P21" s="208">
        <v>6.6072530864197537E-3</v>
      </c>
      <c r="Q21" s="229">
        <v>2.2323495370370372E-2</v>
      </c>
      <c r="R21" s="229">
        <f t="shared" si="0"/>
        <v>1.5716242283950618E-2</v>
      </c>
    </row>
    <row r="22" spans="1:18" ht="11.25" customHeight="1" x14ac:dyDescent="0.2">
      <c r="A22" s="230">
        <v>40</v>
      </c>
      <c r="B22" s="40" t="s">
        <v>6</v>
      </c>
      <c r="C22" s="101"/>
      <c r="D22" s="101"/>
      <c r="E22" s="101"/>
      <c r="F22" s="44" t="s">
        <v>3</v>
      </c>
      <c r="G22" s="45">
        <v>1.3435185185185185E-2</v>
      </c>
      <c r="H22" s="206">
        <v>1.1689814814814814E-2</v>
      </c>
      <c r="I22" s="228">
        <v>1.1886574074074075E-2</v>
      </c>
      <c r="J22" s="228">
        <v>1.224537037037037E-2</v>
      </c>
      <c r="K22" s="206">
        <v>6.5560361562688578E-4</v>
      </c>
      <c r="L22" s="206">
        <v>1.9675925925925937E-4</v>
      </c>
      <c r="M22" s="228">
        <v>1.2442129629629629E-2</v>
      </c>
      <c r="N22" s="206">
        <f t="shared" si="1"/>
        <v>1.2252314814814815E-2</v>
      </c>
      <c r="O22" s="206">
        <v>2.1506944444444447E-2</v>
      </c>
      <c r="P22" s="208">
        <v>9.2546296296296317E-3</v>
      </c>
      <c r="Q22" s="229">
        <v>2.2355324074074076E-2</v>
      </c>
      <c r="R22" s="229">
        <f t="shared" si="0"/>
        <v>1.3100694444444444E-2</v>
      </c>
    </row>
    <row r="23" spans="1:18" ht="11.25" customHeight="1" x14ac:dyDescent="0.2">
      <c r="A23" s="35">
        <v>11</v>
      </c>
      <c r="B23" s="40" t="s">
        <v>21</v>
      </c>
      <c r="C23" s="101"/>
      <c r="D23" s="101"/>
      <c r="E23" s="101"/>
      <c r="F23" s="41" t="s">
        <v>1</v>
      </c>
      <c r="G23" s="42">
        <v>1.7749368686868685E-2</v>
      </c>
      <c r="H23" s="206">
        <v>1.5335648148148147E-2</v>
      </c>
      <c r="I23" s="228">
        <v>1.5914351851851853E-2</v>
      </c>
      <c r="J23" s="228">
        <v>1.6712962962962961E-2</v>
      </c>
      <c r="K23" s="206">
        <v>6.6755538618981679E-4</v>
      </c>
      <c r="L23" s="206">
        <v>3.1255357908312003E-4</v>
      </c>
      <c r="M23" s="228">
        <v>1.7239583333333332E-2</v>
      </c>
      <c r="N23" s="206">
        <f t="shared" si="1"/>
        <v>1.6763888888888891E-2</v>
      </c>
      <c r="O23" s="206">
        <v>2.1506944444444447E-2</v>
      </c>
      <c r="P23" s="208">
        <v>4.7430555555555559E-3</v>
      </c>
      <c r="Q23" s="229">
        <v>2.2516319444444443E-2</v>
      </c>
      <c r="R23" s="229">
        <f t="shared" si="0"/>
        <v>1.7773263888888887E-2</v>
      </c>
    </row>
    <row r="24" spans="1:18" ht="11.25" customHeight="1" x14ac:dyDescent="0.2">
      <c r="A24" s="35">
        <v>1</v>
      </c>
      <c r="B24" s="40" t="s">
        <v>144</v>
      </c>
      <c r="C24" s="101"/>
      <c r="D24" s="101"/>
      <c r="E24" s="101"/>
      <c r="F24" s="49" t="s">
        <v>2</v>
      </c>
      <c r="G24" s="50">
        <v>2.2056327160493827E-2</v>
      </c>
      <c r="H24" s="206">
        <v>2.1064814814814814E-2</v>
      </c>
      <c r="I24" s="228">
        <v>2.1064814814814814E-2</v>
      </c>
      <c r="J24" s="228">
        <v>2.1608796296296296E-2</v>
      </c>
      <c r="K24" s="206">
        <v>6.0851702665321657E-4</v>
      </c>
      <c r="L24" s="206">
        <v>1.736111111111209E-5</v>
      </c>
      <c r="M24" s="228">
        <v>2.1626157407407406E-2</v>
      </c>
      <c r="N24" s="206">
        <f t="shared" si="1"/>
        <v>2.1506944444444447E-2</v>
      </c>
      <c r="O24" s="206">
        <v>2.1506944444444447E-2</v>
      </c>
      <c r="P24" s="208">
        <v>0</v>
      </c>
      <c r="Q24" s="229" t="s">
        <v>94</v>
      </c>
      <c r="R24" s="229"/>
    </row>
    <row r="25" spans="1:18" ht="11.25" customHeight="1" x14ac:dyDescent="0.2">
      <c r="A25" s="230">
        <v>5</v>
      </c>
      <c r="B25" s="40" t="s">
        <v>19</v>
      </c>
      <c r="C25" s="101"/>
      <c r="D25" s="101"/>
      <c r="E25" s="101"/>
      <c r="F25" s="41" t="s">
        <v>1</v>
      </c>
      <c r="G25" s="42">
        <v>1.7876157407407407E-2</v>
      </c>
      <c r="H25" s="206">
        <v>1.5868055555555555E-2</v>
      </c>
      <c r="I25" s="228">
        <v>1.7604166666666667E-2</v>
      </c>
      <c r="J25" s="228">
        <v>1.7604166666666667E-2</v>
      </c>
      <c r="K25" s="206">
        <v>2.7199074074073931E-4</v>
      </c>
      <c r="L25" s="206">
        <v>2.7199074074073931E-4</v>
      </c>
      <c r="M25" s="228">
        <v>1.7876157407407407E-2</v>
      </c>
      <c r="N25" s="206">
        <f t="shared" si="1"/>
        <v>1.7712962962962965E-2</v>
      </c>
      <c r="O25" s="206">
        <v>2.1506944444444447E-2</v>
      </c>
      <c r="P25" s="208">
        <v>3.7939814814814815E-3</v>
      </c>
      <c r="Q25" s="229" t="s">
        <v>94</v>
      </c>
      <c r="R25" s="229"/>
    </row>
    <row r="26" spans="1:18" ht="11.25" customHeight="1" x14ac:dyDescent="0.2">
      <c r="A26" s="35">
        <v>7</v>
      </c>
      <c r="B26" s="40" t="s">
        <v>205</v>
      </c>
      <c r="C26" s="101"/>
      <c r="D26" s="101"/>
      <c r="E26" s="101"/>
      <c r="F26" s="41" t="s">
        <v>1</v>
      </c>
      <c r="G26" s="42">
        <v>1.8825231481481484E-2</v>
      </c>
      <c r="H26" s="206">
        <v>1.5810185185185184E-2</v>
      </c>
      <c r="I26" s="228">
        <v>1.5810185185185184E-2</v>
      </c>
      <c r="J26" s="228">
        <v>1.7824074074074076E-2</v>
      </c>
      <c r="K26" s="206">
        <v>1.0011574074074072E-3</v>
      </c>
      <c r="L26" s="206">
        <v>0</v>
      </c>
      <c r="M26" s="228">
        <v>1.7824074074074076E-2</v>
      </c>
      <c r="N26" s="206">
        <f t="shared" si="1"/>
        <v>1.7421296296296299E-2</v>
      </c>
      <c r="O26" s="206">
        <v>2.1506944444444447E-2</v>
      </c>
      <c r="P26" s="208">
        <v>4.0856481481481473E-3</v>
      </c>
      <c r="Q26" s="229" t="s">
        <v>94</v>
      </c>
      <c r="R26" s="229"/>
    </row>
    <row r="27" spans="1:18" ht="11.25" customHeight="1" x14ac:dyDescent="0.2">
      <c r="A27" s="35">
        <v>8</v>
      </c>
      <c r="B27" s="40" t="s">
        <v>324</v>
      </c>
      <c r="C27" s="101"/>
      <c r="D27" s="101"/>
      <c r="E27" s="101"/>
      <c r="F27" s="41" t="s">
        <v>1</v>
      </c>
      <c r="G27" s="42">
        <v>1.7922453703703704E-2</v>
      </c>
      <c r="H27" s="206">
        <v>1.7326388888888888E-2</v>
      </c>
      <c r="I27" s="228">
        <v>1.7326388888888888E-2</v>
      </c>
      <c r="J27" s="228">
        <v>1.7326388888888888E-2</v>
      </c>
      <c r="K27" s="206">
        <v>5.9606481481481663E-4</v>
      </c>
      <c r="L27" s="206">
        <v>0</v>
      </c>
      <c r="M27" s="228">
        <v>1.7326388888888888E-2</v>
      </c>
      <c r="N27" s="206">
        <f t="shared" si="1"/>
        <v>1.7326388888888888E-2</v>
      </c>
      <c r="O27" s="206">
        <v>2.1506944444444447E-2</v>
      </c>
      <c r="P27" s="208">
        <v>4.1805555555555589E-3</v>
      </c>
      <c r="Q27" s="229" t="s">
        <v>94</v>
      </c>
      <c r="R27" s="229"/>
    </row>
    <row r="28" spans="1:18" ht="11.25" customHeight="1" x14ac:dyDescent="0.2">
      <c r="A28" s="230">
        <v>9</v>
      </c>
      <c r="B28" s="40" t="s">
        <v>83</v>
      </c>
      <c r="C28" s="101"/>
      <c r="D28" s="101"/>
      <c r="E28" s="101"/>
      <c r="F28" s="44" t="s">
        <v>3</v>
      </c>
      <c r="G28" s="45">
        <v>1.7303240740740741E-2</v>
      </c>
      <c r="H28" s="206">
        <v>1.7013888888888887E-2</v>
      </c>
      <c r="I28" s="228">
        <v>1.7013888888888887E-2</v>
      </c>
      <c r="J28" s="228">
        <v>1.712962962962963E-2</v>
      </c>
      <c r="K28" s="206">
        <v>1.7361111111111049E-4</v>
      </c>
      <c r="L28" s="206">
        <v>1.7361111111111049E-4</v>
      </c>
      <c r="M28" s="228">
        <v>1.7303240740740741E-2</v>
      </c>
      <c r="N28" s="206">
        <f t="shared" si="1"/>
        <v>1.7175925925925928E-2</v>
      </c>
      <c r="O28" s="206">
        <v>2.1506944444444447E-2</v>
      </c>
      <c r="P28" s="208">
        <v>4.3310185185185188E-3</v>
      </c>
      <c r="Q28" s="229" t="s">
        <v>94</v>
      </c>
      <c r="R28" s="229"/>
    </row>
    <row r="29" spans="1:18" ht="11.25" customHeight="1" x14ac:dyDescent="0.2">
      <c r="A29" s="230">
        <v>10</v>
      </c>
      <c r="B29" s="40" t="s">
        <v>205</v>
      </c>
      <c r="C29" s="101"/>
      <c r="D29" s="101"/>
      <c r="E29" s="101"/>
      <c r="F29" s="44" t="s">
        <v>3</v>
      </c>
      <c r="G29" s="45">
        <v>1.8078703703703701E-2</v>
      </c>
      <c r="H29" s="206">
        <v>1.5416666666666667E-2</v>
      </c>
      <c r="I29" s="228">
        <v>1.5416666666666667E-2</v>
      </c>
      <c r="J29" s="228">
        <v>1.7326388888888888E-2</v>
      </c>
      <c r="K29" s="206">
        <v>7.5231481481481503E-4</v>
      </c>
      <c r="L29" s="206">
        <v>0</v>
      </c>
      <c r="M29" s="228">
        <v>1.7326388888888888E-2</v>
      </c>
      <c r="N29" s="206">
        <f t="shared" si="1"/>
        <v>1.6944444444444443E-2</v>
      </c>
      <c r="O29" s="206">
        <v>2.1506944444444447E-2</v>
      </c>
      <c r="P29" s="208">
        <v>4.5625000000000041E-3</v>
      </c>
      <c r="Q29" s="229" t="s">
        <v>94</v>
      </c>
      <c r="R29" s="229"/>
    </row>
    <row r="30" spans="1:18" ht="11.25" customHeight="1" x14ac:dyDescent="0.2">
      <c r="A30" s="35">
        <v>12</v>
      </c>
      <c r="B30" s="40" t="s">
        <v>122</v>
      </c>
      <c r="C30" s="101"/>
      <c r="D30" s="101"/>
      <c r="E30" s="101"/>
      <c r="F30" s="41" t="s">
        <v>1</v>
      </c>
      <c r="G30" s="42">
        <v>1.7159722222222222E-2</v>
      </c>
      <c r="H30" s="206">
        <v>1.6064814814814813E-2</v>
      </c>
      <c r="I30" s="228">
        <v>1.6122685185185184E-2</v>
      </c>
      <c r="J30" s="228">
        <v>1.6296296296296295E-2</v>
      </c>
      <c r="K30" s="206">
        <v>8.3103463824250358E-4</v>
      </c>
      <c r="L30" s="206">
        <v>1.5595202879172665E-4</v>
      </c>
      <c r="M30" s="228">
        <v>1.6489197530864197E-2</v>
      </c>
      <c r="N30" s="206">
        <f t="shared" si="1"/>
        <v>1.6338734567901234E-2</v>
      </c>
      <c r="O30" s="206">
        <v>2.1506944444444447E-2</v>
      </c>
      <c r="P30" s="208">
        <v>5.168209876543213E-3</v>
      </c>
      <c r="Q30" s="229" t="s">
        <v>94</v>
      </c>
      <c r="R30" s="229"/>
    </row>
    <row r="31" spans="1:18" ht="11.25" customHeight="1" x14ac:dyDescent="0.2">
      <c r="A31" s="35">
        <v>13</v>
      </c>
      <c r="B31" s="40" t="s">
        <v>309</v>
      </c>
      <c r="C31" s="101"/>
      <c r="D31" s="101"/>
      <c r="E31" s="101"/>
      <c r="F31" s="41" t="s">
        <v>1</v>
      </c>
      <c r="G31" s="42">
        <v>1.6562500000000001E-2</v>
      </c>
      <c r="H31" s="206">
        <v>1.6099537037037037E-2</v>
      </c>
      <c r="I31" s="228">
        <v>1.6099537037037037E-2</v>
      </c>
      <c r="J31" s="228">
        <v>1.622685185185185E-2</v>
      </c>
      <c r="K31" s="206">
        <v>3.3564814814814915E-4</v>
      </c>
      <c r="L31" s="206">
        <v>3.3564814814814915E-4</v>
      </c>
      <c r="M31" s="228">
        <v>1.6562500000000001E-2</v>
      </c>
      <c r="N31" s="206">
        <f t="shared" si="1"/>
        <v>1.6335648148148148E-2</v>
      </c>
      <c r="O31" s="206">
        <v>2.1506944444444447E-2</v>
      </c>
      <c r="P31" s="208">
        <v>5.1712962962962988E-3</v>
      </c>
      <c r="Q31" s="229" t="s">
        <v>94</v>
      </c>
      <c r="R31" s="229"/>
    </row>
    <row r="32" spans="1:18" ht="11.25" customHeight="1" x14ac:dyDescent="0.2">
      <c r="A32" s="35">
        <v>16</v>
      </c>
      <c r="B32" s="40" t="s">
        <v>280</v>
      </c>
      <c r="C32" s="101"/>
      <c r="D32" s="101"/>
      <c r="E32" s="101"/>
      <c r="F32" s="178" t="s">
        <v>204</v>
      </c>
      <c r="G32" s="179">
        <v>1.6796296296296295E-2</v>
      </c>
      <c r="H32" s="206">
        <v>1.511574074074074E-2</v>
      </c>
      <c r="I32" s="228">
        <v>1.511574074074074E-2</v>
      </c>
      <c r="J32" s="228">
        <v>1.579861111111111E-2</v>
      </c>
      <c r="K32" s="206">
        <v>1.3803052658329412E-3</v>
      </c>
      <c r="L32" s="206">
        <v>1.3094570021973022E-4</v>
      </c>
      <c r="M32" s="228">
        <v>1.5891203703703703E-2</v>
      </c>
      <c r="N32" s="206">
        <f t="shared" si="1"/>
        <v>1.5699074074074074E-2</v>
      </c>
      <c r="O32" s="206">
        <v>2.1506944444444447E-2</v>
      </c>
      <c r="P32" s="208">
        <v>5.807870370370373E-3</v>
      </c>
      <c r="Q32" s="229" t="s">
        <v>94</v>
      </c>
      <c r="R32" s="229"/>
    </row>
    <row r="33" spans="1:18" ht="11.25" customHeight="1" x14ac:dyDescent="0.2">
      <c r="A33" s="35">
        <v>17</v>
      </c>
      <c r="B33" s="40" t="s">
        <v>120</v>
      </c>
      <c r="C33" s="101"/>
      <c r="D33" s="101"/>
      <c r="E33" s="101"/>
      <c r="F33" s="41" t="s">
        <v>1</v>
      </c>
      <c r="G33" s="42">
        <v>1.607308201058201E-2</v>
      </c>
      <c r="H33" s="206">
        <v>1.4756944444444446E-2</v>
      </c>
      <c r="I33" s="228">
        <v>1.4791666666666668E-2</v>
      </c>
      <c r="J33" s="228">
        <v>1.5243055555555557E-2</v>
      </c>
      <c r="K33" s="206">
        <v>1.0211777283396181E-3</v>
      </c>
      <c r="L33" s="206">
        <v>2.9424868774179515E-4</v>
      </c>
      <c r="M33" s="228">
        <v>1.5671296296296298E-2</v>
      </c>
      <c r="N33" s="206">
        <f t="shared" si="1"/>
        <v>1.5324074074074077E-2</v>
      </c>
      <c r="O33" s="206">
        <v>2.1506944444444447E-2</v>
      </c>
      <c r="P33" s="208">
        <v>6.1828703703703698E-3</v>
      </c>
      <c r="Q33" s="229" t="s">
        <v>94</v>
      </c>
      <c r="R33" s="229"/>
    </row>
    <row r="34" spans="1:18" ht="11.25" customHeight="1" x14ac:dyDescent="0.2">
      <c r="A34" s="35">
        <v>18</v>
      </c>
      <c r="B34" s="40" t="s">
        <v>131</v>
      </c>
      <c r="C34" s="101"/>
      <c r="D34" s="101"/>
      <c r="E34" s="101"/>
      <c r="F34" s="41" t="s">
        <v>1</v>
      </c>
      <c r="G34" s="42">
        <v>1.5748842592592592E-2</v>
      </c>
      <c r="H34" s="206">
        <v>1.4687499999999999E-2</v>
      </c>
      <c r="I34" s="228">
        <v>1.4907407407407406E-2</v>
      </c>
      <c r="J34" s="228">
        <v>1.5173611111111112E-2</v>
      </c>
      <c r="K34" s="206">
        <v>4.5233904034977393E-4</v>
      </c>
      <c r="L34" s="206">
        <v>3.1372666803128292E-4</v>
      </c>
      <c r="M34" s="228">
        <v>1.5571469907407407E-2</v>
      </c>
      <c r="N34" s="206">
        <f t="shared" si="1"/>
        <v>1.5279513888888889E-2</v>
      </c>
      <c r="O34" s="206">
        <v>2.1506944444444447E-2</v>
      </c>
      <c r="P34" s="208">
        <v>6.2274305555555572E-3</v>
      </c>
      <c r="Q34" s="229" t="s">
        <v>94</v>
      </c>
      <c r="R34" s="229"/>
    </row>
    <row r="35" spans="1:18" ht="11.25" customHeight="1" x14ac:dyDescent="0.2">
      <c r="A35" s="230">
        <v>19</v>
      </c>
      <c r="B35" s="40" t="s">
        <v>280</v>
      </c>
      <c r="C35" s="101"/>
      <c r="D35" s="101"/>
      <c r="E35" s="101"/>
      <c r="F35" s="49" t="s">
        <v>2</v>
      </c>
      <c r="G35" s="50">
        <v>1.5665509259259257E-2</v>
      </c>
      <c r="H35" s="206">
        <v>1.4687499999999999E-2</v>
      </c>
      <c r="I35" s="228">
        <v>1.5219907407407409E-2</v>
      </c>
      <c r="J35" s="228">
        <v>1.5277777777777777E-2</v>
      </c>
      <c r="K35" s="206">
        <v>3.8773148148148109E-4</v>
      </c>
      <c r="L35" s="206">
        <v>0</v>
      </c>
      <c r="M35" s="228">
        <v>1.5277777777777777E-2</v>
      </c>
      <c r="N35" s="206">
        <f t="shared" si="1"/>
        <v>1.5266203703703705E-2</v>
      </c>
      <c r="O35" s="206">
        <v>2.1506944444444447E-2</v>
      </c>
      <c r="P35" s="208">
        <v>6.2407407407407411E-3</v>
      </c>
      <c r="Q35" s="229" t="s">
        <v>94</v>
      </c>
      <c r="R35" s="229"/>
    </row>
    <row r="36" spans="1:18" ht="11.25" customHeight="1" x14ac:dyDescent="0.2">
      <c r="A36" s="230">
        <v>20</v>
      </c>
      <c r="B36" s="40" t="s">
        <v>132</v>
      </c>
      <c r="C36" s="101"/>
      <c r="D36" s="101"/>
      <c r="E36" s="101"/>
      <c r="F36" s="41" t="s">
        <v>1</v>
      </c>
      <c r="G36" s="42">
        <v>1.555911680911681E-2</v>
      </c>
      <c r="H36" s="206">
        <v>1.4699074074074074E-2</v>
      </c>
      <c r="I36" s="228">
        <v>1.4699074074074074E-2</v>
      </c>
      <c r="J36" s="228">
        <v>1.4699074074074074E-2</v>
      </c>
      <c r="K36" s="206">
        <v>8.1316080312388397E-4</v>
      </c>
      <c r="L36" s="206">
        <v>3.0865193905455895E-4</v>
      </c>
      <c r="M36" s="228">
        <v>1.5283038720538721E-2</v>
      </c>
      <c r="N36" s="206">
        <f t="shared" si="1"/>
        <v>1.4932659932659935E-2</v>
      </c>
      <c r="O36" s="206">
        <v>2.1506944444444447E-2</v>
      </c>
      <c r="P36" s="208">
        <v>6.574284511784512E-3</v>
      </c>
      <c r="Q36" s="229" t="s">
        <v>94</v>
      </c>
      <c r="R36" s="229"/>
    </row>
    <row r="37" spans="1:18" ht="11.25" customHeight="1" x14ac:dyDescent="0.2">
      <c r="A37" s="35">
        <v>26</v>
      </c>
      <c r="B37" s="40" t="s">
        <v>112</v>
      </c>
      <c r="C37" s="101"/>
      <c r="D37" s="101"/>
      <c r="E37" s="101"/>
      <c r="F37" s="41" t="s">
        <v>1</v>
      </c>
      <c r="G37" s="42">
        <v>1.5503472222222222E-2</v>
      </c>
      <c r="H37" s="206">
        <v>1.4490740740740742E-2</v>
      </c>
      <c r="I37" s="228">
        <v>1.4490740740740742E-2</v>
      </c>
      <c r="J37" s="228">
        <v>1.4594907407407405E-2</v>
      </c>
      <c r="K37" s="206">
        <v>4.3951012838073036E-4</v>
      </c>
      <c r="L37" s="206">
        <v>2.9829292870490386E-4</v>
      </c>
      <c r="M37" s="228">
        <v>1.501543209876543E-2</v>
      </c>
      <c r="N37" s="206">
        <f t="shared" si="1"/>
        <v>1.4742283950617285E-2</v>
      </c>
      <c r="O37" s="206">
        <v>2.1506944444444447E-2</v>
      </c>
      <c r="P37" s="208">
        <v>6.7646604938271619E-3</v>
      </c>
      <c r="Q37" s="229" t="s">
        <v>94</v>
      </c>
      <c r="R37" s="229"/>
    </row>
    <row r="38" spans="1:18" ht="11.25" customHeight="1" x14ac:dyDescent="0.2">
      <c r="A38" s="35">
        <v>28</v>
      </c>
      <c r="B38" s="40" t="s">
        <v>9</v>
      </c>
      <c r="C38" s="101"/>
      <c r="D38" s="101"/>
      <c r="E38" s="101"/>
      <c r="F38" s="41" t="s">
        <v>1</v>
      </c>
      <c r="G38" s="42">
        <v>1.5406746031746034E-2</v>
      </c>
      <c r="H38" s="206">
        <v>1.3506944444444445E-2</v>
      </c>
      <c r="I38" s="228">
        <v>1.3506944444444445E-2</v>
      </c>
      <c r="J38" s="228">
        <v>1.4386574074074072E-2</v>
      </c>
      <c r="K38" s="206">
        <v>8.8330798914948395E-4</v>
      </c>
      <c r="L38" s="206">
        <v>3.2596998334379274E-4</v>
      </c>
      <c r="M38" s="228">
        <v>1.4988425925925924E-2</v>
      </c>
      <c r="N38" s="206">
        <f t="shared" si="1"/>
        <v>1.4451388888888889E-2</v>
      </c>
      <c r="O38" s="206">
        <v>2.1506944444444447E-2</v>
      </c>
      <c r="P38" s="208">
        <v>7.055555555555558E-3</v>
      </c>
      <c r="Q38" s="229" t="s">
        <v>94</v>
      </c>
      <c r="R38" s="229"/>
    </row>
    <row r="39" spans="1:18" ht="11.25" customHeight="1" x14ac:dyDescent="0.2">
      <c r="A39" s="230">
        <v>29</v>
      </c>
      <c r="B39" s="40" t="s">
        <v>38</v>
      </c>
      <c r="C39" s="101"/>
      <c r="D39" s="101"/>
      <c r="E39" s="101"/>
      <c r="F39" s="44" t="s">
        <v>3</v>
      </c>
      <c r="G39" s="45">
        <v>1.4290123456790127E-2</v>
      </c>
      <c r="H39" s="206">
        <v>1.4131944444444445E-2</v>
      </c>
      <c r="I39" s="228">
        <v>1.4131944444444445E-2</v>
      </c>
      <c r="J39" s="228">
        <v>1.4259259259259261E-2</v>
      </c>
      <c r="K39" s="206">
        <v>4.3648566739909261E-5</v>
      </c>
      <c r="L39" s="206">
        <v>4.3648566739909261E-5</v>
      </c>
      <c r="M39" s="228">
        <v>1.4290123456790127E-2</v>
      </c>
      <c r="N39" s="206">
        <f t="shared" si="1"/>
        <v>1.4246141975308645E-2</v>
      </c>
      <c r="O39" s="206">
        <v>2.1506944444444447E-2</v>
      </c>
      <c r="P39" s="208">
        <v>7.2608024691358016E-3</v>
      </c>
      <c r="Q39" s="229" t="s">
        <v>94</v>
      </c>
      <c r="R39" s="229"/>
    </row>
    <row r="40" spans="1:18" ht="11.25" customHeight="1" x14ac:dyDescent="0.2">
      <c r="A40" s="35">
        <v>38</v>
      </c>
      <c r="B40" s="79" t="s">
        <v>6</v>
      </c>
      <c r="C40" s="103" t="s">
        <v>114</v>
      </c>
      <c r="D40" s="103"/>
      <c r="E40" s="103"/>
      <c r="F40" s="47" t="s">
        <v>127</v>
      </c>
      <c r="G40" s="48">
        <v>1.2957175925925928E-2</v>
      </c>
      <c r="H40" s="206">
        <v>1.252314814814815E-2</v>
      </c>
      <c r="I40" s="228">
        <v>1.252314814814815E-2</v>
      </c>
      <c r="J40" s="228">
        <v>1.2662037037037039E-2</v>
      </c>
      <c r="K40" s="206">
        <v>2.9513888888888732E-4</v>
      </c>
      <c r="L40" s="206">
        <v>2.9513888888888732E-4</v>
      </c>
      <c r="M40" s="228">
        <v>1.2957175925925928E-2</v>
      </c>
      <c r="N40" s="206">
        <f t="shared" si="1"/>
        <v>1.2752314814814817E-2</v>
      </c>
      <c r="O40" s="206">
        <v>2.1506944444444447E-2</v>
      </c>
      <c r="P40" s="208">
        <v>8.7546296296296296E-3</v>
      </c>
      <c r="Q40" s="229" t="s">
        <v>94</v>
      </c>
      <c r="R40" s="229"/>
    </row>
    <row r="41" spans="1:18" ht="11.25" customHeight="1" x14ac:dyDescent="0.2">
      <c r="A41" s="230">
        <v>39</v>
      </c>
      <c r="B41" s="40" t="s">
        <v>236</v>
      </c>
      <c r="C41" s="101"/>
      <c r="D41" s="101"/>
      <c r="E41" s="101"/>
      <c r="F41" s="44" t="s">
        <v>3</v>
      </c>
      <c r="G41" s="45">
        <v>1.2932098765432097E-2</v>
      </c>
      <c r="H41" s="206">
        <v>1.2152777777777778E-2</v>
      </c>
      <c r="I41" s="228">
        <v>1.2152777777777778E-2</v>
      </c>
      <c r="J41" s="228">
        <v>1.2152777777777778E-2</v>
      </c>
      <c r="K41" s="206">
        <v>5.2737941611749389E-4</v>
      </c>
      <c r="L41" s="206">
        <v>2.6974980608562122E-4</v>
      </c>
      <c r="M41" s="228">
        <v>1.2601273148148148E-2</v>
      </c>
      <c r="N41" s="206">
        <f t="shared" si="1"/>
        <v>1.2332175925925927E-2</v>
      </c>
      <c r="O41" s="206">
        <v>2.1506944444444447E-2</v>
      </c>
      <c r="P41" s="208">
        <v>9.1747685185185196E-3</v>
      </c>
      <c r="Q41" s="229" t="s">
        <v>94</v>
      </c>
      <c r="R41" s="229"/>
    </row>
    <row r="42" spans="1:18" ht="11.25" customHeight="1" x14ac:dyDescent="0.2">
      <c r="A42" s="230">
        <v>24</v>
      </c>
      <c r="B42" s="40" t="s">
        <v>11</v>
      </c>
      <c r="C42" s="101"/>
      <c r="D42" s="101"/>
      <c r="E42" s="101"/>
      <c r="F42" s="41" t="s">
        <v>1</v>
      </c>
      <c r="G42" s="42">
        <v>1.5764612268518521E-2</v>
      </c>
      <c r="H42" s="206">
        <v>1.4305555555555557E-2</v>
      </c>
      <c r="I42" s="228">
        <v>1.4305555555555557E-2</v>
      </c>
      <c r="J42" s="228">
        <v>1.4583333333333332E-2</v>
      </c>
      <c r="K42" s="206">
        <v>6.580126885726166E-4</v>
      </c>
      <c r="L42" s="206">
        <v>3.2305171585476889E-4</v>
      </c>
      <c r="M42" s="228">
        <v>1.5181878306878307E-2</v>
      </c>
      <c r="N42" s="206">
        <f t="shared" si="1"/>
        <v>1.4767195767195767E-2</v>
      </c>
      <c r="O42" s="206">
        <v>2.1506944444444447E-2</v>
      </c>
      <c r="P42" s="208">
        <v>6.7397486772486793E-3</v>
      </c>
      <c r="Q42" s="229"/>
      <c r="R42" s="229"/>
    </row>
  </sheetData>
  <sortState ref="A3:R23">
    <sortCondition ref="Q3:Q23"/>
  </sortState>
  <pageMargins left="0.23333333333333334" right="0.23622047244094491" top="0.74803149606299213" bottom="0.74803149606299213" header="0.31496062992125984" footer="0.31496062992125984"/>
  <pageSetup paperSize="9" scale="140" orientation="portrait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Layout" zoomScaleNormal="100" workbookViewId="0">
      <selection activeCell="P4" sqref="P4"/>
    </sheetView>
  </sheetViews>
  <sheetFormatPr defaultColWidth="11.42578125" defaultRowHeight="12.75" x14ac:dyDescent="0.2"/>
  <cols>
    <col min="1" max="1" width="11.42578125" style="34"/>
    <col min="2" max="2" width="20.140625" style="35" customWidth="1"/>
    <col min="3" max="3" width="5.42578125" style="35" customWidth="1"/>
    <col min="4" max="4" width="4.42578125" style="35" customWidth="1"/>
    <col min="5" max="5" width="5.28515625" style="35" customWidth="1"/>
    <col min="6" max="6" width="6.28515625" style="34" customWidth="1"/>
    <col min="7" max="7" width="8.28515625" style="34" customWidth="1"/>
    <col min="8" max="8" width="12" style="34" customWidth="1"/>
    <col min="9" max="9" width="8.28515625" style="34" customWidth="1"/>
    <col min="10" max="10" width="9.28515625" style="34" customWidth="1"/>
    <col min="11" max="11" width="10" style="34" customWidth="1"/>
    <col min="12" max="14" width="8.7109375" style="34" customWidth="1"/>
    <col min="15" max="16" width="9.28515625" style="34" customWidth="1"/>
    <col min="17" max="18" width="11.42578125" style="35" customWidth="1"/>
    <col min="19" max="19" width="11.42578125" style="35"/>
    <col min="20" max="20" width="11.5703125" style="35" customWidth="1"/>
    <col min="21" max="16384" width="11.42578125" style="35"/>
  </cols>
  <sheetData>
    <row r="1" spans="1:21" ht="119.25" customHeight="1" x14ac:dyDescent="0.25">
      <c r="A1" s="217" t="s">
        <v>318</v>
      </c>
      <c r="B1" s="218"/>
      <c r="C1" s="218"/>
      <c r="D1" s="218"/>
      <c r="E1" s="218"/>
      <c r="F1" s="219"/>
      <c r="G1" s="220" t="s">
        <v>29</v>
      </c>
      <c r="H1" s="221" t="s">
        <v>298</v>
      </c>
      <c r="I1" s="222" t="s">
        <v>314</v>
      </c>
      <c r="J1" s="222" t="s">
        <v>315</v>
      </c>
      <c r="K1" s="220" t="s">
        <v>28</v>
      </c>
      <c r="L1" s="222" t="s">
        <v>316</v>
      </c>
      <c r="M1" s="222" t="s">
        <v>319</v>
      </c>
      <c r="N1" s="222" t="s">
        <v>320</v>
      </c>
      <c r="O1" s="222" t="s">
        <v>317</v>
      </c>
      <c r="P1" s="222" t="s">
        <v>297</v>
      </c>
      <c r="Q1" s="222" t="s">
        <v>349</v>
      </c>
      <c r="R1" s="223" t="s">
        <v>56</v>
      </c>
      <c r="S1" s="223" t="s">
        <v>55</v>
      </c>
      <c r="T1" s="223" t="s">
        <v>57</v>
      </c>
      <c r="U1" s="223" t="s">
        <v>58</v>
      </c>
    </row>
    <row r="2" spans="1:21" x14ac:dyDescent="0.2">
      <c r="A2" s="56"/>
      <c r="B2" s="220" t="s">
        <v>0</v>
      </c>
      <c r="C2" s="220"/>
      <c r="D2" s="220"/>
      <c r="E2" s="220"/>
      <c r="F2" s="220" t="s">
        <v>4</v>
      </c>
      <c r="G2" s="220">
        <v>2013</v>
      </c>
      <c r="H2" s="220"/>
      <c r="I2" s="220"/>
      <c r="J2" s="220"/>
      <c r="K2" s="224"/>
      <c r="L2" s="220"/>
      <c r="M2" s="220"/>
      <c r="N2" s="220"/>
      <c r="O2" s="220"/>
      <c r="P2" s="220"/>
      <c r="Q2" s="224"/>
      <c r="R2" s="224"/>
      <c r="S2" s="224"/>
      <c r="T2" s="224"/>
      <c r="U2" s="224"/>
    </row>
    <row r="3" spans="1:21" x14ac:dyDescent="0.2">
      <c r="A3" s="56"/>
      <c r="B3" s="61"/>
      <c r="C3" s="61"/>
      <c r="D3" s="61"/>
      <c r="E3" s="61"/>
      <c r="F3" s="61"/>
      <c r="G3" s="61"/>
      <c r="H3" s="61"/>
      <c r="I3" s="61"/>
      <c r="J3" s="61"/>
      <c r="K3" s="225"/>
      <c r="L3" s="226"/>
      <c r="M3" s="226"/>
      <c r="N3" s="226"/>
      <c r="O3" s="61"/>
      <c r="P3" s="61"/>
      <c r="Q3" s="63"/>
      <c r="R3" s="63"/>
      <c r="S3" s="63"/>
      <c r="T3" s="63"/>
      <c r="U3" s="63"/>
    </row>
    <row r="4" spans="1:21" ht="11.25" customHeight="1" x14ac:dyDescent="0.2">
      <c r="A4" s="56">
        <v>1</v>
      </c>
      <c r="B4" s="121" t="s">
        <v>214</v>
      </c>
      <c r="C4" s="121"/>
      <c r="D4" s="121"/>
      <c r="E4" s="121"/>
      <c r="F4" s="41" t="s">
        <v>1</v>
      </c>
      <c r="G4" s="206">
        <v>2.1709104938271606E-2</v>
      </c>
      <c r="H4" s="206">
        <v>2.1452546296296299E-2</v>
      </c>
      <c r="I4" s="206">
        <v>2.0949074074074075E-2</v>
      </c>
      <c r="J4" s="206">
        <v>2.0334259259259257E-2</v>
      </c>
      <c r="K4" s="208">
        <v>2.0334259259259257E-2</v>
      </c>
      <c r="L4" s="227">
        <v>6</v>
      </c>
      <c r="M4" s="227">
        <v>24</v>
      </c>
      <c r="N4" s="227">
        <v>24</v>
      </c>
      <c r="O4" s="206">
        <v>4.5231123451161006E-4</v>
      </c>
      <c r="P4" s="206">
        <v>3.0714940994712052E-4</v>
      </c>
      <c r="Q4" s="206">
        <f t="shared" ref="Q4:Q41" si="0">I4*40%+H4*40%+J4*20%</f>
        <v>2.1027500000000005E-2</v>
      </c>
      <c r="R4" s="206">
        <f>$Q$4</f>
        <v>2.1027500000000005E-2</v>
      </c>
      <c r="S4" s="208">
        <f>R4-Q4</f>
        <v>0</v>
      </c>
      <c r="T4" s="31"/>
      <c r="U4" s="31"/>
    </row>
    <row r="5" spans="1:21" ht="11.25" customHeight="1" x14ac:dyDescent="0.2">
      <c r="A5" s="56">
        <v>2</v>
      </c>
      <c r="B5" s="121" t="s">
        <v>146</v>
      </c>
      <c r="C5" s="121"/>
      <c r="D5" s="121"/>
      <c r="E5" s="121"/>
      <c r="F5" s="41" t="s">
        <v>1</v>
      </c>
      <c r="G5" s="206">
        <v>1.9530423280423283E-2</v>
      </c>
      <c r="H5" s="206">
        <v>1.9108796296296297E-2</v>
      </c>
      <c r="I5" s="206">
        <v>1.8553240740740742E-2</v>
      </c>
      <c r="J5" s="206">
        <v>1.754674961419753E-2</v>
      </c>
      <c r="K5" s="208">
        <v>1.754674961419753E-2</v>
      </c>
      <c r="L5" s="227">
        <v>7</v>
      </c>
      <c r="M5" s="227">
        <v>42</v>
      </c>
      <c r="N5" s="227">
        <v>42</v>
      </c>
      <c r="O5" s="206">
        <v>7.9253393637901761E-4</v>
      </c>
      <c r="P5" s="206">
        <v>3.1305677423711423E-4</v>
      </c>
      <c r="Q5" s="206">
        <f t="shared" si="0"/>
        <v>1.8574164737654324E-2</v>
      </c>
      <c r="R5" s="206">
        <f t="shared" ref="R5:R41" si="1">$Q$4</f>
        <v>2.1027500000000005E-2</v>
      </c>
      <c r="S5" s="208">
        <f t="shared" ref="S5:S41" si="2">R5-Q5</f>
        <v>2.4533352623456808E-3</v>
      </c>
      <c r="T5" s="31"/>
      <c r="U5" s="31"/>
    </row>
    <row r="6" spans="1:21" ht="11.25" customHeight="1" x14ac:dyDescent="0.2">
      <c r="A6" s="56">
        <v>3</v>
      </c>
      <c r="B6" s="121" t="s">
        <v>19</v>
      </c>
      <c r="C6" s="121"/>
      <c r="D6" s="121"/>
      <c r="E6" s="121"/>
      <c r="F6" s="41" t="s">
        <v>1</v>
      </c>
      <c r="G6" s="206">
        <v>1.9000771604938269E-2</v>
      </c>
      <c r="H6" s="206">
        <v>1.8778935185185187E-2</v>
      </c>
      <c r="I6" s="206">
        <v>1.834490740740741E-2</v>
      </c>
      <c r="J6" s="206">
        <v>1.7407407407407406E-2</v>
      </c>
      <c r="K6" s="208">
        <v>1.5868055555555555E-2</v>
      </c>
      <c r="L6" s="227">
        <v>6</v>
      </c>
      <c r="M6" s="227">
        <v>91</v>
      </c>
      <c r="N6" s="227">
        <v>91</v>
      </c>
      <c r="O6" s="206">
        <v>4.2968073433104334E-4</v>
      </c>
      <c r="P6" s="206">
        <v>3.4591768828422275E-4</v>
      </c>
      <c r="Q6" s="206">
        <f t="shared" si="0"/>
        <v>1.8331018518518521E-2</v>
      </c>
      <c r="R6" s="206">
        <f t="shared" si="1"/>
        <v>2.1027500000000005E-2</v>
      </c>
      <c r="S6" s="208">
        <f t="shared" si="2"/>
        <v>2.6964814814814837E-3</v>
      </c>
      <c r="T6" s="31"/>
      <c r="U6" s="31"/>
    </row>
    <row r="7" spans="1:21" ht="11.25" customHeight="1" x14ac:dyDescent="0.2">
      <c r="A7" s="56">
        <v>4</v>
      </c>
      <c r="B7" s="121" t="s">
        <v>123</v>
      </c>
      <c r="C7" s="121"/>
      <c r="D7" s="121"/>
      <c r="E7" s="121"/>
      <c r="F7" s="49" t="s">
        <v>2</v>
      </c>
      <c r="G7" s="206">
        <v>1.8923611111111113E-2</v>
      </c>
      <c r="H7" s="206">
        <v>1.8217592592592594E-2</v>
      </c>
      <c r="I7" s="206">
        <v>1.8217592592592594E-2</v>
      </c>
      <c r="J7" s="206">
        <v>1.7954870756172841E-2</v>
      </c>
      <c r="K7" s="208">
        <v>1.7954870756172841E-2</v>
      </c>
      <c r="L7" s="227">
        <v>2</v>
      </c>
      <c r="M7" s="227">
        <v>6</v>
      </c>
      <c r="N7" s="227">
        <v>24</v>
      </c>
      <c r="O7" s="206">
        <v>7.0601851851851728E-4</v>
      </c>
      <c r="P7" s="206">
        <v>0</v>
      </c>
      <c r="Q7" s="206">
        <f t="shared" si="0"/>
        <v>1.8165048225308643E-2</v>
      </c>
      <c r="R7" s="206">
        <f t="shared" si="1"/>
        <v>2.1027500000000005E-2</v>
      </c>
      <c r="S7" s="208">
        <f t="shared" si="2"/>
        <v>2.8624517746913616E-3</v>
      </c>
      <c r="T7" s="31"/>
      <c r="U7" s="31"/>
    </row>
    <row r="8" spans="1:21" ht="11.25" customHeight="1" x14ac:dyDescent="0.2">
      <c r="A8" s="56">
        <v>5</v>
      </c>
      <c r="B8" s="121" t="s">
        <v>123</v>
      </c>
      <c r="C8" s="121"/>
      <c r="D8" s="121"/>
      <c r="E8" s="121"/>
      <c r="F8" s="41" t="s">
        <v>1</v>
      </c>
      <c r="G8" s="206">
        <v>1.873456790123457E-2</v>
      </c>
      <c r="H8" s="206">
        <v>1.8258101851851852E-2</v>
      </c>
      <c r="I8" s="206">
        <v>1.8206018518518517E-2</v>
      </c>
      <c r="J8" s="206">
        <v>1.7824074074074076E-2</v>
      </c>
      <c r="K8" s="208">
        <v>1.7199074074074071E-2</v>
      </c>
      <c r="L8" s="227">
        <v>3</v>
      </c>
      <c r="M8" s="227">
        <v>18</v>
      </c>
      <c r="N8" s="227">
        <v>24</v>
      </c>
      <c r="O8" s="206">
        <v>6.7516534382536242E-4</v>
      </c>
      <c r="P8" s="206">
        <v>5.2083333333334536E-5</v>
      </c>
      <c r="Q8" s="206">
        <f t="shared" si="0"/>
        <v>1.8150462962962965E-2</v>
      </c>
      <c r="R8" s="206">
        <f t="shared" si="1"/>
        <v>2.1027500000000005E-2</v>
      </c>
      <c r="S8" s="208">
        <f t="shared" si="2"/>
        <v>2.8770370370370391E-3</v>
      </c>
      <c r="T8" s="31"/>
      <c r="U8" s="31"/>
    </row>
    <row r="9" spans="1:21" ht="11.25" customHeight="1" x14ac:dyDescent="0.2">
      <c r="A9" s="56">
        <v>6</v>
      </c>
      <c r="B9" s="121" t="s">
        <v>264</v>
      </c>
      <c r="C9" s="121"/>
      <c r="D9" s="121"/>
      <c r="E9" s="121"/>
      <c r="F9" s="49" t="s">
        <v>2</v>
      </c>
      <c r="G9" s="206">
        <v>1.728587962962963E-2</v>
      </c>
      <c r="H9" s="206">
        <v>1.728587962962963E-2</v>
      </c>
      <c r="I9" s="206">
        <v>1.7152777777777777E-2</v>
      </c>
      <c r="J9" s="206">
        <v>1.7152777777777777E-2</v>
      </c>
      <c r="K9" s="208">
        <v>1.7152777777777777E-2</v>
      </c>
      <c r="L9" s="227">
        <v>2</v>
      </c>
      <c r="M9" s="227">
        <v>6</v>
      </c>
      <c r="N9" s="227">
        <v>8</v>
      </c>
      <c r="O9" s="206">
        <v>1.3310185185185126E-4</v>
      </c>
      <c r="P9" s="206">
        <v>1.3310185185185126E-4</v>
      </c>
      <c r="Q9" s="206">
        <f t="shared" si="0"/>
        <v>1.720601851851852E-2</v>
      </c>
      <c r="R9" s="206">
        <f t="shared" si="1"/>
        <v>2.1027500000000005E-2</v>
      </c>
      <c r="S9" s="208">
        <f t="shared" si="2"/>
        <v>3.8214814814814847E-3</v>
      </c>
      <c r="T9" s="31"/>
      <c r="U9" s="31"/>
    </row>
    <row r="10" spans="1:21" ht="11.25" customHeight="1" x14ac:dyDescent="0.2">
      <c r="A10" s="56">
        <v>7</v>
      </c>
      <c r="B10" s="121" t="s">
        <v>246</v>
      </c>
      <c r="C10" s="121"/>
      <c r="D10" s="121"/>
      <c r="E10" s="121"/>
      <c r="F10" s="41" t="s">
        <v>1</v>
      </c>
      <c r="G10" s="206">
        <v>1.7051504629629628E-2</v>
      </c>
      <c r="H10" s="206">
        <v>1.7051504629629628E-2</v>
      </c>
      <c r="I10" s="206">
        <v>1.6863425925925928E-2</v>
      </c>
      <c r="J10" s="206">
        <v>1.6863425925925928E-2</v>
      </c>
      <c r="K10" s="208">
        <v>1.6863425925925928E-2</v>
      </c>
      <c r="L10" s="227">
        <v>4</v>
      </c>
      <c r="M10" s="227">
        <v>14</v>
      </c>
      <c r="N10" s="227">
        <v>14</v>
      </c>
      <c r="O10" s="206">
        <v>1.7560105695253088E-4</v>
      </c>
      <c r="P10" s="206">
        <v>1.7560105695253088E-4</v>
      </c>
      <c r="Q10" s="206">
        <f t="shared" si="0"/>
        <v>1.6938657407407409E-2</v>
      </c>
      <c r="R10" s="206">
        <f t="shared" si="1"/>
        <v>2.1027500000000005E-2</v>
      </c>
      <c r="S10" s="208">
        <f t="shared" si="2"/>
        <v>4.0888425925925953E-3</v>
      </c>
      <c r="T10" s="31"/>
      <c r="U10" s="31"/>
    </row>
    <row r="11" spans="1:21" ht="11.25" customHeight="1" x14ac:dyDescent="0.2">
      <c r="A11" s="56">
        <v>8</v>
      </c>
      <c r="B11" s="121" t="s">
        <v>21</v>
      </c>
      <c r="C11" s="121"/>
      <c r="D11" s="121"/>
      <c r="E11" s="121"/>
      <c r="F11" s="41" t="s">
        <v>1</v>
      </c>
      <c r="G11" s="206">
        <v>1.7169495884773664E-2</v>
      </c>
      <c r="H11" s="206">
        <v>1.7169495884773664E-2</v>
      </c>
      <c r="I11" s="206">
        <v>1.6712962962962961E-2</v>
      </c>
      <c r="J11" s="206">
        <v>1.5914351851851853E-2</v>
      </c>
      <c r="K11" s="208">
        <v>1.5335648148148147E-2</v>
      </c>
      <c r="L11" s="227">
        <v>9</v>
      </c>
      <c r="M11" s="227">
        <v>124</v>
      </c>
      <c r="N11" s="227">
        <v>145</v>
      </c>
      <c r="O11" s="206">
        <v>3.0646954930308595E-4</v>
      </c>
      <c r="P11" s="206">
        <v>3.0646954930308595E-4</v>
      </c>
      <c r="Q11" s="206">
        <f t="shared" si="0"/>
        <v>1.6735853909465019E-2</v>
      </c>
      <c r="R11" s="206">
        <f t="shared" si="1"/>
        <v>2.1027500000000005E-2</v>
      </c>
      <c r="S11" s="208">
        <f t="shared" si="2"/>
        <v>4.2916460905349854E-3</v>
      </c>
      <c r="T11" s="31"/>
      <c r="U11" s="31"/>
    </row>
    <row r="12" spans="1:21" ht="11.25" customHeight="1" x14ac:dyDescent="0.2">
      <c r="A12" s="56">
        <v>9</v>
      </c>
      <c r="B12" s="121" t="s">
        <v>122</v>
      </c>
      <c r="C12" s="121"/>
      <c r="D12" s="121"/>
      <c r="E12" s="121"/>
      <c r="F12" s="41" t="s">
        <v>1</v>
      </c>
      <c r="G12" s="206">
        <v>1.6990740740740744E-2</v>
      </c>
      <c r="H12" s="206">
        <v>1.6990740740740744E-2</v>
      </c>
      <c r="I12" s="206">
        <v>1.6435185185185188E-2</v>
      </c>
      <c r="J12" s="206">
        <v>1.6064814814814813E-2</v>
      </c>
      <c r="K12" s="208">
        <v>1.6064814814814813E-2</v>
      </c>
      <c r="L12" s="227">
        <v>5</v>
      </c>
      <c r="M12" s="227">
        <v>48</v>
      </c>
      <c r="N12" s="227">
        <v>57</v>
      </c>
      <c r="O12" s="206">
        <v>2.9598870029037914E-4</v>
      </c>
      <c r="P12" s="206">
        <v>2.9598870029037914E-4</v>
      </c>
      <c r="Q12" s="206">
        <f t="shared" si="0"/>
        <v>1.6583333333333335E-2</v>
      </c>
      <c r="R12" s="206">
        <f t="shared" si="1"/>
        <v>2.1027500000000005E-2</v>
      </c>
      <c r="S12" s="208">
        <f t="shared" si="2"/>
        <v>4.4441666666666692E-3</v>
      </c>
      <c r="T12" s="31"/>
      <c r="U12" s="31"/>
    </row>
    <row r="13" spans="1:21" ht="11.25" customHeight="1" x14ac:dyDescent="0.2">
      <c r="A13" s="56">
        <v>10</v>
      </c>
      <c r="B13" s="121" t="s">
        <v>227</v>
      </c>
      <c r="C13" s="121"/>
      <c r="D13" s="121"/>
      <c r="E13" s="121"/>
      <c r="F13" s="41" t="s">
        <v>1</v>
      </c>
      <c r="G13" s="206">
        <v>1.7156084656084657E-2</v>
      </c>
      <c r="H13" s="206">
        <v>1.6358024691358025E-2</v>
      </c>
      <c r="I13" s="206">
        <v>1.6030092592592592E-2</v>
      </c>
      <c r="J13" s="206">
        <v>1.5601851851851851E-2</v>
      </c>
      <c r="K13" s="208">
        <v>1.5601851851851851E-2</v>
      </c>
      <c r="L13" s="227">
        <v>7</v>
      </c>
      <c r="M13" s="227">
        <v>25</v>
      </c>
      <c r="N13" s="227">
        <v>25</v>
      </c>
      <c r="O13" s="206">
        <v>7.5739064759772635E-4</v>
      </c>
      <c r="P13" s="206">
        <v>2.7943393460234202E-4</v>
      </c>
      <c r="Q13" s="206">
        <f t="shared" si="0"/>
        <v>1.607561728395062E-2</v>
      </c>
      <c r="R13" s="206">
        <f t="shared" si="1"/>
        <v>2.1027500000000005E-2</v>
      </c>
      <c r="S13" s="208">
        <f t="shared" si="2"/>
        <v>4.9518827160493842E-3</v>
      </c>
      <c r="T13" s="31"/>
      <c r="U13" s="31"/>
    </row>
    <row r="14" spans="1:21" ht="11.25" customHeight="1" x14ac:dyDescent="0.2">
      <c r="A14" s="56">
        <v>11</v>
      </c>
      <c r="B14" s="121" t="s">
        <v>205</v>
      </c>
      <c r="C14" s="121"/>
      <c r="D14" s="121"/>
      <c r="E14" s="121"/>
      <c r="F14" s="44" t="s">
        <v>3</v>
      </c>
      <c r="G14" s="206">
        <v>1.6354166666666666E-2</v>
      </c>
      <c r="H14" s="206">
        <v>1.6354166666666666E-2</v>
      </c>
      <c r="I14" s="206">
        <v>1.6018518518518519E-2</v>
      </c>
      <c r="J14" s="206">
        <v>1.5416666666666667E-2</v>
      </c>
      <c r="K14" s="208">
        <v>1.5416666666666667E-2</v>
      </c>
      <c r="L14" s="227">
        <v>3</v>
      </c>
      <c r="M14" s="227">
        <v>6</v>
      </c>
      <c r="N14" s="227">
        <v>49</v>
      </c>
      <c r="O14" s="206">
        <v>2.3738611208202356E-4</v>
      </c>
      <c r="P14" s="206">
        <v>2.3738611208202356E-4</v>
      </c>
      <c r="Q14" s="206">
        <f t="shared" si="0"/>
        <v>1.6032407407407408E-2</v>
      </c>
      <c r="R14" s="206">
        <f t="shared" si="1"/>
        <v>2.1027500000000005E-2</v>
      </c>
      <c r="S14" s="208">
        <f t="shared" si="2"/>
        <v>4.9950925925925961E-3</v>
      </c>
      <c r="T14" s="31"/>
      <c r="U14" s="31"/>
    </row>
    <row r="15" spans="1:21" ht="11.25" customHeight="1" x14ac:dyDescent="0.2">
      <c r="A15" s="56">
        <v>12</v>
      </c>
      <c r="B15" s="121" t="s">
        <v>213</v>
      </c>
      <c r="C15" s="121"/>
      <c r="D15" s="121"/>
      <c r="E15" s="121"/>
      <c r="F15" s="41" t="s">
        <v>1</v>
      </c>
      <c r="G15" s="206">
        <v>1.6134259259259258E-2</v>
      </c>
      <c r="H15" s="206">
        <v>1.6134259259259258E-2</v>
      </c>
      <c r="I15" s="206">
        <v>1.6030092592592592E-2</v>
      </c>
      <c r="J15" s="206">
        <v>1.5833333333333335E-2</v>
      </c>
      <c r="K15" s="208">
        <v>1.5833333333333335E-2</v>
      </c>
      <c r="L15" s="227">
        <v>2</v>
      </c>
      <c r="M15" s="227">
        <v>11</v>
      </c>
      <c r="N15" s="227">
        <v>23</v>
      </c>
      <c r="O15" s="206">
        <v>1.041666666666656E-4</v>
      </c>
      <c r="P15" s="206">
        <v>1.041666666666656E-4</v>
      </c>
      <c r="Q15" s="206">
        <f t="shared" si="0"/>
        <v>1.6032407407407408E-2</v>
      </c>
      <c r="R15" s="206">
        <f t="shared" si="1"/>
        <v>2.1027500000000005E-2</v>
      </c>
      <c r="S15" s="208">
        <f t="shared" si="2"/>
        <v>4.9950925925925961E-3</v>
      </c>
      <c r="T15" s="31"/>
      <c r="U15" s="31"/>
    </row>
    <row r="16" spans="1:21" ht="11.25" customHeight="1" x14ac:dyDescent="0.2">
      <c r="A16" s="56">
        <v>13</v>
      </c>
      <c r="B16" s="121" t="s">
        <v>205</v>
      </c>
      <c r="C16" s="121"/>
      <c r="D16" s="121"/>
      <c r="E16" s="121"/>
      <c r="F16" s="41" t="s">
        <v>1</v>
      </c>
      <c r="G16" s="206">
        <v>1.8464988425925925E-2</v>
      </c>
      <c r="H16" s="206">
        <v>1.6018518518518515E-2</v>
      </c>
      <c r="I16" s="206">
        <v>1.5810185185185184E-2</v>
      </c>
      <c r="J16" s="206">
        <v>1.5810185185185184E-2</v>
      </c>
      <c r="K16" s="208">
        <v>1.5810185185185184E-2</v>
      </c>
      <c r="L16" s="227">
        <v>8</v>
      </c>
      <c r="M16" s="227">
        <v>28</v>
      </c>
      <c r="N16" s="227">
        <v>49</v>
      </c>
      <c r="O16" s="206">
        <v>2.9333938603805149E-3</v>
      </c>
      <c r="P16" s="206">
        <v>2.0833333333333294E-4</v>
      </c>
      <c r="Q16" s="206">
        <f t="shared" si="0"/>
        <v>1.5893518518518519E-2</v>
      </c>
      <c r="R16" s="206">
        <f t="shared" si="1"/>
        <v>2.1027500000000005E-2</v>
      </c>
      <c r="S16" s="208">
        <f t="shared" si="2"/>
        <v>5.1339814814814859E-3</v>
      </c>
      <c r="T16" s="31"/>
      <c r="U16" s="31"/>
    </row>
    <row r="17" spans="1:21" ht="11.25" customHeight="1" x14ac:dyDescent="0.2">
      <c r="A17" s="56">
        <v>14</v>
      </c>
      <c r="B17" s="121" t="s">
        <v>230</v>
      </c>
      <c r="C17" s="121"/>
      <c r="D17" s="121"/>
      <c r="E17" s="121"/>
      <c r="F17" s="41" t="s">
        <v>1</v>
      </c>
      <c r="G17" s="206">
        <v>1.6082175925925927E-2</v>
      </c>
      <c r="H17" s="206">
        <v>1.5601851851851853E-2</v>
      </c>
      <c r="I17" s="206">
        <v>1.5370370370370369E-2</v>
      </c>
      <c r="J17" s="206">
        <v>1.5370370370370369E-2</v>
      </c>
      <c r="K17" s="208">
        <v>1.5370370370370369E-2</v>
      </c>
      <c r="L17" s="227">
        <v>6</v>
      </c>
      <c r="M17" s="227">
        <v>38</v>
      </c>
      <c r="N17" s="227">
        <v>39</v>
      </c>
      <c r="O17" s="206">
        <v>5.2407044438279756E-4</v>
      </c>
      <c r="P17" s="206">
        <v>2.3148148148148268E-4</v>
      </c>
      <c r="Q17" s="206">
        <f t="shared" si="0"/>
        <v>1.5462962962962965E-2</v>
      </c>
      <c r="R17" s="206">
        <f t="shared" si="1"/>
        <v>2.1027500000000005E-2</v>
      </c>
      <c r="S17" s="208">
        <f t="shared" si="2"/>
        <v>5.5645370370370397E-3</v>
      </c>
      <c r="T17" s="31"/>
      <c r="U17" s="31"/>
    </row>
    <row r="18" spans="1:21" ht="11.25" customHeight="1" x14ac:dyDescent="0.2">
      <c r="A18" s="56">
        <v>15</v>
      </c>
      <c r="B18" s="121" t="s">
        <v>280</v>
      </c>
      <c r="C18" s="121"/>
      <c r="D18" s="121"/>
      <c r="E18" s="121"/>
      <c r="F18" s="49" t="s">
        <v>2</v>
      </c>
      <c r="G18" s="206">
        <v>1.5422453703703706E-2</v>
      </c>
      <c r="H18" s="206">
        <v>1.5422453703703706E-2</v>
      </c>
      <c r="I18" s="206">
        <v>1.5219907407407409E-2</v>
      </c>
      <c r="J18" s="206">
        <v>1.5219907407407409E-2</v>
      </c>
      <c r="K18" s="208">
        <v>1.4687499999999999E-2</v>
      </c>
      <c r="L18" s="227">
        <v>2</v>
      </c>
      <c r="M18" s="227">
        <v>23</v>
      </c>
      <c r="N18" s="227">
        <v>33</v>
      </c>
      <c r="O18" s="206">
        <v>2.0254629629629529E-4</v>
      </c>
      <c r="P18" s="206">
        <v>2.0254629629629529E-4</v>
      </c>
      <c r="Q18" s="206">
        <f t="shared" si="0"/>
        <v>1.530092592592593E-2</v>
      </c>
      <c r="R18" s="206">
        <f t="shared" si="1"/>
        <v>2.1027500000000005E-2</v>
      </c>
      <c r="S18" s="208">
        <f t="shared" si="2"/>
        <v>5.7265740740740749E-3</v>
      </c>
      <c r="T18" s="31"/>
      <c r="U18" s="31"/>
    </row>
    <row r="19" spans="1:21" ht="11.25" customHeight="1" x14ac:dyDescent="0.2">
      <c r="A19" s="56">
        <v>16</v>
      </c>
      <c r="B19" s="121" t="s">
        <v>280</v>
      </c>
      <c r="C19" s="121"/>
      <c r="D19" s="121"/>
      <c r="E19" s="121"/>
      <c r="F19" s="178" t="s">
        <v>204</v>
      </c>
      <c r="G19" s="206">
        <v>1.5723379629629629E-2</v>
      </c>
      <c r="H19" s="206">
        <v>1.5459104938271608E-2</v>
      </c>
      <c r="I19" s="206">
        <v>1.511574074074074E-2</v>
      </c>
      <c r="J19" s="206">
        <v>1.511574074074074E-2</v>
      </c>
      <c r="K19" s="208">
        <v>1.511574074074074E-2</v>
      </c>
      <c r="L19" s="227">
        <v>4</v>
      </c>
      <c r="M19" s="227">
        <v>8</v>
      </c>
      <c r="N19" s="227">
        <v>33</v>
      </c>
      <c r="O19" s="206">
        <v>5.2150805062063969E-4</v>
      </c>
      <c r="P19" s="206">
        <v>2.8855342517461751E-4</v>
      </c>
      <c r="Q19" s="206">
        <f t="shared" si="0"/>
        <v>1.5253086419753087E-2</v>
      </c>
      <c r="R19" s="206">
        <f t="shared" si="1"/>
        <v>2.1027500000000005E-2</v>
      </c>
      <c r="S19" s="208">
        <f t="shared" si="2"/>
        <v>5.7744135802469173E-3</v>
      </c>
      <c r="T19" s="31"/>
      <c r="U19" s="31"/>
    </row>
    <row r="20" spans="1:21" ht="11.25" customHeight="1" x14ac:dyDescent="0.2">
      <c r="A20" s="56">
        <v>17</v>
      </c>
      <c r="B20" s="121" t="s">
        <v>11</v>
      </c>
      <c r="C20" s="121"/>
      <c r="D20" s="121"/>
      <c r="E20" s="121"/>
      <c r="F20" s="44" t="s">
        <v>3</v>
      </c>
      <c r="G20" s="206">
        <v>1.5746527777777776E-2</v>
      </c>
      <c r="H20" s="206">
        <v>1.5381944444444443E-2</v>
      </c>
      <c r="I20" s="206">
        <v>1.5381944444444443E-2</v>
      </c>
      <c r="J20" s="206">
        <v>1.4398148148148148E-2</v>
      </c>
      <c r="K20" s="208">
        <v>1.4386574074074072E-2</v>
      </c>
      <c r="L20" s="227">
        <v>2</v>
      </c>
      <c r="M20" s="227">
        <v>27</v>
      </c>
      <c r="N20" s="227">
        <v>229</v>
      </c>
      <c r="O20" s="206">
        <v>3.6458333333333395E-4</v>
      </c>
      <c r="P20" s="206">
        <v>0</v>
      </c>
      <c r="Q20" s="206">
        <f t="shared" si="0"/>
        <v>1.5185185185185185E-2</v>
      </c>
      <c r="R20" s="206">
        <f t="shared" si="1"/>
        <v>2.1027500000000005E-2</v>
      </c>
      <c r="S20" s="208">
        <f t="shared" si="2"/>
        <v>5.8423148148148193E-3</v>
      </c>
      <c r="T20" s="31"/>
      <c r="U20" s="31"/>
    </row>
    <row r="21" spans="1:21" ht="11.25" customHeight="1" x14ac:dyDescent="0.2">
      <c r="A21" s="56">
        <v>18</v>
      </c>
      <c r="B21" s="121" t="s">
        <v>228</v>
      </c>
      <c r="C21" s="121"/>
      <c r="D21" s="121"/>
      <c r="E21" s="121"/>
      <c r="F21" s="41" t="s">
        <v>1</v>
      </c>
      <c r="G21" s="206">
        <v>1.6699459876543209E-2</v>
      </c>
      <c r="H21" s="206">
        <v>1.5353009259259259E-2</v>
      </c>
      <c r="I21" s="206">
        <v>1.5046296296296295E-2</v>
      </c>
      <c r="J21" s="206">
        <v>1.5046296296296295E-2</v>
      </c>
      <c r="K21" s="208">
        <v>1.5046296296296295E-2</v>
      </c>
      <c r="L21" s="227">
        <v>12</v>
      </c>
      <c r="M21" s="227">
        <v>66</v>
      </c>
      <c r="N21" s="227">
        <v>68</v>
      </c>
      <c r="O21" s="206">
        <v>2.5109865603538434E-3</v>
      </c>
      <c r="P21" s="206">
        <v>3.2570618008637234E-4</v>
      </c>
      <c r="Q21" s="206">
        <f t="shared" si="0"/>
        <v>1.5168981481481481E-2</v>
      </c>
      <c r="R21" s="206">
        <f t="shared" si="1"/>
        <v>2.1027500000000005E-2</v>
      </c>
      <c r="S21" s="208">
        <f t="shared" si="2"/>
        <v>5.8585185185185233E-3</v>
      </c>
      <c r="T21" s="31"/>
      <c r="U21" s="31"/>
    </row>
    <row r="22" spans="1:21" ht="11.25" customHeight="1" x14ac:dyDescent="0.2">
      <c r="A22" s="56">
        <v>19</v>
      </c>
      <c r="B22" s="121" t="s">
        <v>131</v>
      </c>
      <c r="C22" s="121"/>
      <c r="D22" s="121"/>
      <c r="E22" s="121"/>
      <c r="F22" s="41" t="s">
        <v>1</v>
      </c>
      <c r="G22" s="206">
        <v>1.5293209876543208E-2</v>
      </c>
      <c r="H22" s="206">
        <v>1.5293209876543208E-2</v>
      </c>
      <c r="I22" s="206">
        <v>1.4907407407407406E-2</v>
      </c>
      <c r="J22" s="206">
        <v>1.486111111111111E-2</v>
      </c>
      <c r="K22" s="208">
        <v>1.4687499999999999E-2</v>
      </c>
      <c r="L22" s="227">
        <v>7</v>
      </c>
      <c r="M22" s="227">
        <v>39</v>
      </c>
      <c r="N22" s="227">
        <v>39</v>
      </c>
      <c r="O22" s="206">
        <v>3.0075275960952035E-4</v>
      </c>
      <c r="P22" s="206">
        <v>3.0075275960952035E-4</v>
      </c>
      <c r="Q22" s="206">
        <f t="shared" si="0"/>
        <v>1.5052469135802467E-2</v>
      </c>
      <c r="R22" s="206">
        <f t="shared" si="1"/>
        <v>2.1027500000000005E-2</v>
      </c>
      <c r="S22" s="208">
        <f t="shared" si="2"/>
        <v>5.9750308641975374E-3</v>
      </c>
      <c r="T22" s="31"/>
      <c r="U22" s="31"/>
    </row>
    <row r="23" spans="1:21" ht="11.25" customHeight="1" x14ac:dyDescent="0.2">
      <c r="A23" s="56">
        <v>20</v>
      </c>
      <c r="B23" s="121" t="s">
        <v>132</v>
      </c>
      <c r="C23" s="121"/>
      <c r="D23" s="121"/>
      <c r="E23" s="121"/>
      <c r="F23" s="41" t="s">
        <v>1</v>
      </c>
      <c r="G23" s="206">
        <v>1.5324074074074073E-2</v>
      </c>
      <c r="H23" s="206">
        <v>1.5324074074074073E-2</v>
      </c>
      <c r="I23" s="206">
        <v>1.4756944444444446E-2</v>
      </c>
      <c r="J23" s="206">
        <v>1.4756944444444446E-2</v>
      </c>
      <c r="K23" s="208">
        <v>1.4756944444444446E-2</v>
      </c>
      <c r="L23" s="227">
        <v>8</v>
      </c>
      <c r="M23" s="227">
        <v>64</v>
      </c>
      <c r="N23" s="227">
        <v>64</v>
      </c>
      <c r="O23" s="206">
        <v>2.7741585218071444E-4</v>
      </c>
      <c r="P23" s="206">
        <v>2.7741585218071444E-4</v>
      </c>
      <c r="Q23" s="206">
        <f t="shared" si="0"/>
        <v>1.4983796296296297E-2</v>
      </c>
      <c r="R23" s="206">
        <f t="shared" si="1"/>
        <v>2.1027500000000005E-2</v>
      </c>
      <c r="S23" s="208">
        <f t="shared" si="2"/>
        <v>6.0437037037037074E-3</v>
      </c>
      <c r="T23" s="31"/>
      <c r="U23" s="31"/>
    </row>
    <row r="24" spans="1:21" ht="11.25" customHeight="1" x14ac:dyDescent="0.2">
      <c r="A24" s="56">
        <v>21</v>
      </c>
      <c r="B24" s="121" t="s">
        <v>207</v>
      </c>
      <c r="C24" s="121"/>
      <c r="D24" s="121"/>
      <c r="E24" s="121"/>
      <c r="F24" s="41" t="s">
        <v>1</v>
      </c>
      <c r="G24" s="206">
        <v>1.5581597222222224E-2</v>
      </c>
      <c r="H24" s="206">
        <v>1.5160590277777778E-2</v>
      </c>
      <c r="I24" s="206">
        <v>1.4745370370370372E-2</v>
      </c>
      <c r="J24" s="206">
        <v>1.4745370370370372E-2</v>
      </c>
      <c r="K24" s="208">
        <v>1.4745370370370372E-2</v>
      </c>
      <c r="L24" s="227">
        <v>13</v>
      </c>
      <c r="M24" s="227">
        <v>49</v>
      </c>
      <c r="N24" s="227">
        <v>50</v>
      </c>
      <c r="O24" s="206">
        <v>6.9120781560157944E-4</v>
      </c>
      <c r="P24" s="206">
        <v>3.1048073929809835E-4</v>
      </c>
      <c r="Q24" s="206">
        <f t="shared" si="0"/>
        <v>1.4911458333333334E-2</v>
      </c>
      <c r="R24" s="206">
        <f t="shared" si="1"/>
        <v>2.1027500000000005E-2</v>
      </c>
      <c r="S24" s="208">
        <f t="shared" si="2"/>
        <v>6.1160416666666707E-3</v>
      </c>
      <c r="T24" s="31"/>
      <c r="U24" s="31"/>
    </row>
    <row r="25" spans="1:21" ht="11.25" customHeight="1" x14ac:dyDescent="0.2">
      <c r="A25" s="56">
        <v>22</v>
      </c>
      <c r="B25" s="121" t="s">
        <v>120</v>
      </c>
      <c r="C25" s="121"/>
      <c r="D25" s="121"/>
      <c r="E25" s="121"/>
      <c r="F25" s="41" t="s">
        <v>1</v>
      </c>
      <c r="G25" s="206">
        <v>1.4994212962962963E-2</v>
      </c>
      <c r="H25" s="206">
        <v>1.4994212962962963E-2</v>
      </c>
      <c r="I25" s="206">
        <v>1.480324074074074E-2</v>
      </c>
      <c r="J25" s="206">
        <v>1.4791666666666668E-2</v>
      </c>
      <c r="K25" s="208">
        <v>1.4756944444444446E-2</v>
      </c>
      <c r="L25" s="227">
        <v>2</v>
      </c>
      <c r="M25" s="227">
        <v>49</v>
      </c>
      <c r="N25" s="227">
        <v>59</v>
      </c>
      <c r="O25" s="206">
        <v>1.9097222222222258E-4</v>
      </c>
      <c r="P25" s="206">
        <v>1.9097222222222258E-4</v>
      </c>
      <c r="Q25" s="206">
        <f t="shared" si="0"/>
        <v>1.4877314814814815E-2</v>
      </c>
      <c r="R25" s="206">
        <f t="shared" si="1"/>
        <v>2.1027500000000005E-2</v>
      </c>
      <c r="S25" s="208">
        <f t="shared" si="2"/>
        <v>6.1501851851851891E-3</v>
      </c>
      <c r="T25" s="31"/>
      <c r="U25" s="31"/>
    </row>
    <row r="26" spans="1:21" ht="11.25" customHeight="1" x14ac:dyDescent="0.2">
      <c r="A26" s="56">
        <v>23</v>
      </c>
      <c r="B26" s="121" t="s">
        <v>24</v>
      </c>
      <c r="C26" s="121"/>
      <c r="D26" s="121"/>
      <c r="E26" s="121"/>
      <c r="F26" s="41" t="s">
        <v>1</v>
      </c>
      <c r="G26" s="206">
        <v>1.5084876543209877E-2</v>
      </c>
      <c r="H26" s="206">
        <v>1.4946759259259257E-2</v>
      </c>
      <c r="I26" s="206">
        <v>1.4479166666666668E-2</v>
      </c>
      <c r="J26" s="206">
        <v>1.4479166666666668E-2</v>
      </c>
      <c r="K26" s="208">
        <v>1.4201388888888888E-2</v>
      </c>
      <c r="L26" s="227">
        <v>12</v>
      </c>
      <c r="M26" s="227">
        <v>117</v>
      </c>
      <c r="N26" s="227">
        <v>117</v>
      </c>
      <c r="O26" s="206">
        <v>4.1662201121017771E-4</v>
      </c>
      <c r="P26" s="206">
        <v>2.5071699310378113E-4</v>
      </c>
      <c r="Q26" s="206">
        <f t="shared" si="0"/>
        <v>1.4666203703703704E-2</v>
      </c>
      <c r="R26" s="206">
        <f t="shared" si="1"/>
        <v>2.1027500000000005E-2</v>
      </c>
      <c r="S26" s="208">
        <f t="shared" si="2"/>
        <v>6.3612962962963007E-3</v>
      </c>
      <c r="T26" s="31"/>
      <c r="U26" s="31"/>
    </row>
    <row r="27" spans="1:21" ht="11.25" customHeight="1" x14ac:dyDescent="0.2">
      <c r="A27" s="56">
        <v>24</v>
      </c>
      <c r="B27" s="121" t="s">
        <v>112</v>
      </c>
      <c r="C27" s="121"/>
      <c r="D27" s="121"/>
      <c r="E27" s="121"/>
      <c r="F27" s="41" t="s">
        <v>1</v>
      </c>
      <c r="G27" s="206">
        <v>1.4842923280423279E-2</v>
      </c>
      <c r="H27" s="206">
        <v>1.4842923280423279E-2</v>
      </c>
      <c r="I27" s="206">
        <v>1.4490740740740742E-2</v>
      </c>
      <c r="J27" s="206">
        <v>1.4490740740740742E-2</v>
      </c>
      <c r="K27" s="208">
        <v>1.4490740740740742E-2</v>
      </c>
      <c r="L27" s="227">
        <v>7</v>
      </c>
      <c r="M27" s="227">
        <v>76</v>
      </c>
      <c r="N27" s="227">
        <v>82</v>
      </c>
      <c r="O27" s="206">
        <v>3.107410042548544E-4</v>
      </c>
      <c r="P27" s="206">
        <v>3.107410042548544E-4</v>
      </c>
      <c r="Q27" s="206">
        <f t="shared" si="0"/>
        <v>1.4631613756613758E-2</v>
      </c>
      <c r="R27" s="206">
        <f t="shared" si="1"/>
        <v>2.1027500000000005E-2</v>
      </c>
      <c r="S27" s="208">
        <f t="shared" si="2"/>
        <v>6.3958862433862469E-3</v>
      </c>
      <c r="T27" s="31"/>
      <c r="U27" s="31"/>
    </row>
    <row r="28" spans="1:21" ht="11.25" customHeight="1" x14ac:dyDescent="0.2">
      <c r="A28" s="56">
        <v>25</v>
      </c>
      <c r="B28" s="121" t="s">
        <v>111</v>
      </c>
      <c r="C28" s="121"/>
      <c r="D28" s="121"/>
      <c r="E28" s="121"/>
      <c r="F28" s="41" t="s">
        <v>1</v>
      </c>
      <c r="G28" s="206">
        <v>1.4637345679012344E-2</v>
      </c>
      <c r="H28" s="206">
        <v>1.4637345679012344E-2</v>
      </c>
      <c r="I28" s="206">
        <v>1.4560185185185183E-2</v>
      </c>
      <c r="J28" s="206">
        <v>1.4560185185185183E-2</v>
      </c>
      <c r="K28" s="208">
        <v>1.4467592592592593E-2</v>
      </c>
      <c r="L28" s="227">
        <v>3</v>
      </c>
      <c r="M28" s="227">
        <v>6</v>
      </c>
      <c r="N28" s="227">
        <v>8</v>
      </c>
      <c r="O28" s="206">
        <v>5.4560708424888819E-5</v>
      </c>
      <c r="P28" s="206">
        <v>5.4560708424888819E-5</v>
      </c>
      <c r="Q28" s="206">
        <f t="shared" si="0"/>
        <v>1.4591049382716048E-2</v>
      </c>
      <c r="R28" s="206">
        <f t="shared" si="1"/>
        <v>2.1027500000000005E-2</v>
      </c>
      <c r="S28" s="208">
        <f t="shared" si="2"/>
        <v>6.4364506172839564E-3</v>
      </c>
      <c r="T28" s="31"/>
      <c r="U28" s="31"/>
    </row>
    <row r="29" spans="1:21" ht="11.25" customHeight="1" x14ac:dyDescent="0.2">
      <c r="A29" s="56">
        <v>26</v>
      </c>
      <c r="B29" s="121" t="s">
        <v>288</v>
      </c>
      <c r="C29" s="121"/>
      <c r="D29" s="121"/>
      <c r="E29" s="121"/>
      <c r="F29" s="44" t="s">
        <v>3</v>
      </c>
      <c r="G29" s="206">
        <v>1.556712962962963E-2</v>
      </c>
      <c r="H29" s="206">
        <v>1.4818672839506173E-2</v>
      </c>
      <c r="I29" s="206">
        <v>1.4409722222222221E-2</v>
      </c>
      <c r="J29" s="206">
        <v>1.4409722222222221E-2</v>
      </c>
      <c r="K29" s="208">
        <v>1.4409722222222221E-2</v>
      </c>
      <c r="L29" s="227">
        <v>5</v>
      </c>
      <c r="M29" s="227">
        <v>8</v>
      </c>
      <c r="N29" s="227">
        <v>11</v>
      </c>
      <c r="O29" s="206">
        <v>1.042206650164012E-3</v>
      </c>
      <c r="P29" s="206">
        <v>3.3080171466398292E-4</v>
      </c>
      <c r="Q29" s="206">
        <f t="shared" si="0"/>
        <v>1.4573302469135803E-2</v>
      </c>
      <c r="R29" s="206">
        <f t="shared" si="1"/>
        <v>2.1027500000000005E-2</v>
      </c>
      <c r="S29" s="208">
        <f t="shared" si="2"/>
        <v>6.4541975308642016E-3</v>
      </c>
      <c r="T29" s="31"/>
      <c r="U29" s="31"/>
    </row>
    <row r="30" spans="1:21" ht="11.25" customHeight="1" x14ac:dyDescent="0.2">
      <c r="A30" s="56">
        <v>27</v>
      </c>
      <c r="B30" s="121" t="s">
        <v>11</v>
      </c>
      <c r="C30" s="121"/>
      <c r="D30" s="121"/>
      <c r="E30" s="121"/>
      <c r="F30" s="41" t="s">
        <v>1</v>
      </c>
      <c r="G30" s="206">
        <v>1.5461309523809526E-2</v>
      </c>
      <c r="H30" s="206">
        <v>1.4719328703703701E-2</v>
      </c>
      <c r="I30" s="206">
        <v>1.4363425925925925E-2</v>
      </c>
      <c r="J30" s="206">
        <v>1.4305555555555557E-2</v>
      </c>
      <c r="K30" s="208">
        <v>1.4305555555555557E-2</v>
      </c>
      <c r="L30" s="227">
        <v>14</v>
      </c>
      <c r="M30" s="227">
        <v>178</v>
      </c>
      <c r="N30" s="227">
        <v>229</v>
      </c>
      <c r="O30" s="206">
        <v>1.1244298029478004E-3</v>
      </c>
      <c r="P30" s="206">
        <v>2.8601958543708313E-4</v>
      </c>
      <c r="Q30" s="206">
        <f t="shared" si="0"/>
        <v>1.4494212962962962E-2</v>
      </c>
      <c r="R30" s="206">
        <f t="shared" si="1"/>
        <v>2.1027500000000005E-2</v>
      </c>
      <c r="S30" s="208">
        <f t="shared" si="2"/>
        <v>6.5332870370370423E-3</v>
      </c>
      <c r="T30" s="31"/>
      <c r="U30" s="31"/>
    </row>
    <row r="31" spans="1:21" ht="11.25" customHeight="1" x14ac:dyDescent="0.2">
      <c r="A31" s="56">
        <v>28</v>
      </c>
      <c r="B31" s="121" t="s">
        <v>38</v>
      </c>
      <c r="C31" s="121"/>
      <c r="D31" s="121"/>
      <c r="E31" s="121"/>
      <c r="F31" s="41" t="s">
        <v>1</v>
      </c>
      <c r="G31" s="206">
        <v>1.4571759259259258E-2</v>
      </c>
      <c r="H31" s="206">
        <v>1.4571759259259258E-2</v>
      </c>
      <c r="I31" s="206">
        <v>1.4571759259259258E-2</v>
      </c>
      <c r="J31" s="206">
        <v>1.4050925925925927E-2</v>
      </c>
      <c r="K31" s="208">
        <v>1.3807870370370371E-2</v>
      </c>
      <c r="L31" s="227">
        <v>2</v>
      </c>
      <c r="M31" s="227">
        <v>62</v>
      </c>
      <c r="N31" s="227">
        <v>108</v>
      </c>
      <c r="O31" s="206">
        <v>0</v>
      </c>
      <c r="P31" s="206">
        <v>0</v>
      </c>
      <c r="Q31" s="206">
        <f t="shared" si="0"/>
        <v>1.4467592592592594E-2</v>
      </c>
      <c r="R31" s="206">
        <f t="shared" si="1"/>
        <v>2.1027500000000005E-2</v>
      </c>
      <c r="S31" s="208">
        <f t="shared" si="2"/>
        <v>6.5599074074074101E-3</v>
      </c>
      <c r="T31" s="31"/>
      <c r="U31" s="31"/>
    </row>
    <row r="32" spans="1:21" ht="11.25" customHeight="1" x14ac:dyDescent="0.2">
      <c r="A32" s="56">
        <v>29</v>
      </c>
      <c r="B32" s="121" t="s">
        <v>145</v>
      </c>
      <c r="C32" s="121"/>
      <c r="D32" s="121"/>
      <c r="E32" s="121"/>
      <c r="F32" s="41" t="s">
        <v>1</v>
      </c>
      <c r="G32" s="206">
        <v>1.5104166666666669E-2</v>
      </c>
      <c r="H32" s="206">
        <v>1.4496527777777778E-2</v>
      </c>
      <c r="I32" s="206">
        <v>1.4479166666666668E-2</v>
      </c>
      <c r="J32" s="206">
        <v>1.4328703703703703E-2</v>
      </c>
      <c r="K32" s="208">
        <v>1.4328703703703703E-2</v>
      </c>
      <c r="L32" s="227">
        <v>3</v>
      </c>
      <c r="M32" s="227">
        <v>77</v>
      </c>
      <c r="N32" s="227">
        <v>92</v>
      </c>
      <c r="O32" s="206">
        <v>8.5944806554337852E-4</v>
      </c>
      <c r="P32" s="206">
        <v>1.7361111111110356E-5</v>
      </c>
      <c r="Q32" s="206">
        <f t="shared" si="0"/>
        <v>1.4456018518518521E-2</v>
      </c>
      <c r="R32" s="206">
        <f t="shared" si="1"/>
        <v>2.1027500000000005E-2</v>
      </c>
      <c r="S32" s="208">
        <f t="shared" si="2"/>
        <v>6.5714814814814837E-3</v>
      </c>
      <c r="T32" s="31"/>
      <c r="U32" s="31"/>
    </row>
    <row r="33" spans="1:21" ht="11.25" customHeight="1" x14ac:dyDescent="0.2">
      <c r="A33" s="56">
        <v>30</v>
      </c>
      <c r="B33" s="121" t="s">
        <v>145</v>
      </c>
      <c r="C33" s="121"/>
      <c r="D33" s="121"/>
      <c r="E33" s="121"/>
      <c r="F33" s="44" t="s">
        <v>3</v>
      </c>
      <c r="G33" s="206">
        <v>1.4761284722222223E-2</v>
      </c>
      <c r="H33" s="206">
        <v>1.4621362433862434E-2</v>
      </c>
      <c r="I33" s="206">
        <v>1.4131944444444445E-2</v>
      </c>
      <c r="J33" s="206">
        <v>1.4131944444444445E-2</v>
      </c>
      <c r="K33" s="208">
        <v>1.4131944444444445E-2</v>
      </c>
      <c r="L33" s="227">
        <v>8</v>
      </c>
      <c r="M33" s="227">
        <v>8</v>
      </c>
      <c r="N33" s="227">
        <v>92</v>
      </c>
      <c r="O33" s="206">
        <v>4.5721026227715181E-4</v>
      </c>
      <c r="P33" s="206">
        <v>2.8684191061113042E-4</v>
      </c>
      <c r="Q33" s="206">
        <f t="shared" si="0"/>
        <v>1.4327711640211641E-2</v>
      </c>
      <c r="R33" s="206">
        <f t="shared" si="1"/>
        <v>2.1027500000000005E-2</v>
      </c>
      <c r="S33" s="208">
        <f t="shared" si="2"/>
        <v>6.699788359788364E-3</v>
      </c>
      <c r="T33" s="31"/>
      <c r="U33" s="31"/>
    </row>
    <row r="34" spans="1:21" ht="11.25" customHeight="1" x14ac:dyDescent="0.2">
      <c r="A34" s="56">
        <v>31</v>
      </c>
      <c r="B34" s="121" t="s">
        <v>12</v>
      </c>
      <c r="C34" s="121"/>
      <c r="D34" s="121"/>
      <c r="E34" s="121"/>
      <c r="F34" s="41" t="s">
        <v>1</v>
      </c>
      <c r="G34" s="206">
        <v>1.545138888888889E-2</v>
      </c>
      <c r="H34" s="206">
        <v>1.4236111111111111E-2</v>
      </c>
      <c r="I34" s="206">
        <v>1.4236111111111111E-2</v>
      </c>
      <c r="J34" s="206">
        <v>1.4236111111111111E-2</v>
      </c>
      <c r="K34" s="208">
        <v>1.2858796296296297E-2</v>
      </c>
      <c r="L34" s="227">
        <v>2</v>
      </c>
      <c r="M34" s="227">
        <v>39</v>
      </c>
      <c r="N34" s="227">
        <v>40</v>
      </c>
      <c r="O34" s="206">
        <v>1.2152777777777778E-3</v>
      </c>
      <c r="P34" s="206">
        <v>0</v>
      </c>
      <c r="Q34" s="206">
        <f t="shared" si="0"/>
        <v>1.4236111111111113E-2</v>
      </c>
      <c r="R34" s="206">
        <f t="shared" si="1"/>
        <v>2.1027500000000005E-2</v>
      </c>
      <c r="S34" s="208">
        <f t="shared" si="2"/>
        <v>6.7913888888888919E-3</v>
      </c>
      <c r="T34" s="31"/>
      <c r="U34" s="31"/>
    </row>
    <row r="35" spans="1:21" ht="11.25" customHeight="1" x14ac:dyDescent="0.2">
      <c r="A35" s="56">
        <v>32</v>
      </c>
      <c r="B35" s="121" t="s">
        <v>286</v>
      </c>
      <c r="C35" s="121"/>
      <c r="D35" s="121"/>
      <c r="E35" s="121"/>
      <c r="F35" s="178" t="s">
        <v>204</v>
      </c>
      <c r="G35" s="206">
        <v>1.4431216931216932E-2</v>
      </c>
      <c r="H35" s="206">
        <v>1.4431216931216932E-2</v>
      </c>
      <c r="I35" s="206">
        <v>1.4085648148148151E-2</v>
      </c>
      <c r="J35" s="206">
        <v>1.4085648148148151E-2</v>
      </c>
      <c r="K35" s="208">
        <v>1.4085648148148151E-2</v>
      </c>
      <c r="L35" s="227">
        <v>7</v>
      </c>
      <c r="M35" s="227">
        <v>11</v>
      </c>
      <c r="N35" s="227">
        <v>11</v>
      </c>
      <c r="O35" s="206">
        <v>1.7612037727982651E-4</v>
      </c>
      <c r="P35" s="206">
        <v>1.7612037727982651E-4</v>
      </c>
      <c r="Q35" s="206">
        <f t="shared" si="0"/>
        <v>1.4223875661375663E-2</v>
      </c>
      <c r="R35" s="206">
        <f t="shared" si="1"/>
        <v>2.1027500000000005E-2</v>
      </c>
      <c r="S35" s="208">
        <f t="shared" si="2"/>
        <v>6.8036243386243415E-3</v>
      </c>
      <c r="T35" s="31"/>
      <c r="U35" s="31"/>
    </row>
    <row r="36" spans="1:21" ht="11.25" customHeight="1" x14ac:dyDescent="0.2">
      <c r="A36" s="56">
        <v>33</v>
      </c>
      <c r="B36" s="121" t="s">
        <v>9</v>
      </c>
      <c r="C36" s="121"/>
      <c r="D36" s="121"/>
      <c r="E36" s="121"/>
      <c r="F36" s="41" t="s">
        <v>1</v>
      </c>
      <c r="G36" s="206">
        <v>1.454594017094017E-2</v>
      </c>
      <c r="H36" s="206">
        <v>1.4438657407407405E-2</v>
      </c>
      <c r="I36" s="206">
        <v>1.3819444444444445E-2</v>
      </c>
      <c r="J36" s="206">
        <v>1.3506944444444445E-2</v>
      </c>
      <c r="K36" s="208">
        <v>1.3506944444444445E-2</v>
      </c>
      <c r="L36" s="227">
        <v>13</v>
      </c>
      <c r="M36" s="227">
        <v>153</v>
      </c>
      <c r="N36" s="227">
        <v>161</v>
      </c>
      <c r="O36" s="206">
        <v>4.2487449010151633E-4</v>
      </c>
      <c r="P36" s="206">
        <v>2.1432881079000887E-4</v>
      </c>
      <c r="Q36" s="206">
        <f t="shared" si="0"/>
        <v>1.4004629629629629E-2</v>
      </c>
      <c r="R36" s="206">
        <f t="shared" si="1"/>
        <v>2.1027500000000005E-2</v>
      </c>
      <c r="S36" s="208">
        <f t="shared" si="2"/>
        <v>7.0228703703703755E-3</v>
      </c>
      <c r="T36" s="31"/>
      <c r="U36" s="31"/>
    </row>
    <row r="37" spans="1:21" ht="11.25" customHeight="1" x14ac:dyDescent="0.2">
      <c r="A37" s="56">
        <v>34</v>
      </c>
      <c r="B37" s="121" t="s">
        <v>8</v>
      </c>
      <c r="C37" s="121"/>
      <c r="D37" s="121"/>
      <c r="E37" s="121"/>
      <c r="F37" s="44" t="s">
        <v>3</v>
      </c>
      <c r="G37" s="206">
        <v>1.4598765432098764E-2</v>
      </c>
      <c r="H37" s="206">
        <v>1.4027777777777778E-2</v>
      </c>
      <c r="I37" s="206">
        <v>1.3692129629629629E-2</v>
      </c>
      <c r="J37" s="206">
        <v>1.3692129629629629E-2</v>
      </c>
      <c r="K37" s="208">
        <v>1.3657407407407408E-2</v>
      </c>
      <c r="L37" s="227">
        <v>6</v>
      </c>
      <c r="M37" s="227">
        <v>58</v>
      </c>
      <c r="N37" s="227">
        <v>85</v>
      </c>
      <c r="O37" s="206">
        <v>9.3343470304072451E-4</v>
      </c>
      <c r="P37" s="206">
        <v>3.3354626043957241E-4</v>
      </c>
      <c r="Q37" s="206">
        <f t="shared" si="0"/>
        <v>1.3826388888888888E-2</v>
      </c>
      <c r="R37" s="206">
        <f t="shared" si="1"/>
        <v>2.1027500000000005E-2</v>
      </c>
      <c r="S37" s="208">
        <f t="shared" si="2"/>
        <v>7.2011111111111165E-3</v>
      </c>
      <c r="T37" s="31"/>
      <c r="U37" s="31"/>
    </row>
    <row r="38" spans="1:21" ht="11.25" customHeight="1" x14ac:dyDescent="0.2">
      <c r="A38" s="56">
        <v>35</v>
      </c>
      <c r="B38" s="126" t="s">
        <v>38</v>
      </c>
      <c r="C38" s="126" t="s">
        <v>83</v>
      </c>
      <c r="D38" s="126"/>
      <c r="E38" s="126"/>
      <c r="F38" s="93" t="s">
        <v>126</v>
      </c>
      <c r="G38" s="206">
        <v>1.3951903292181069E-2</v>
      </c>
      <c r="H38" s="206">
        <v>1.3761574074074074E-2</v>
      </c>
      <c r="I38" s="206">
        <v>1.3194444444444444E-2</v>
      </c>
      <c r="J38" s="206">
        <v>1.3194444444444444E-2</v>
      </c>
      <c r="K38" s="208">
        <v>1.3194444444444444E-2</v>
      </c>
      <c r="L38" s="227">
        <v>9</v>
      </c>
      <c r="M38" s="227">
        <v>42</v>
      </c>
      <c r="N38" s="227"/>
      <c r="O38" s="206">
        <v>4.71030249661805E-4</v>
      </c>
      <c r="P38" s="206">
        <v>3.3709889905554971E-4</v>
      </c>
      <c r="Q38" s="206">
        <f t="shared" si="0"/>
        <v>1.3421296296296296E-2</v>
      </c>
      <c r="R38" s="206">
        <f t="shared" si="1"/>
        <v>2.1027500000000005E-2</v>
      </c>
      <c r="S38" s="208">
        <f t="shared" si="2"/>
        <v>7.6062037037037088E-3</v>
      </c>
      <c r="T38" s="31"/>
      <c r="U38" s="31"/>
    </row>
    <row r="39" spans="1:21" ht="11.25" customHeight="1" x14ac:dyDescent="0.2">
      <c r="A39" s="56">
        <v>36</v>
      </c>
      <c r="B39" s="121" t="s">
        <v>236</v>
      </c>
      <c r="C39" s="121"/>
      <c r="D39" s="121"/>
      <c r="E39" s="121"/>
      <c r="F39" s="44" t="s">
        <v>3</v>
      </c>
      <c r="G39" s="206">
        <v>1.2983796296296295E-2</v>
      </c>
      <c r="H39" s="206">
        <v>1.2800925925925927E-2</v>
      </c>
      <c r="I39" s="206">
        <v>1.2581018518518519E-2</v>
      </c>
      <c r="J39" s="206">
        <v>1.2581018518518519E-2</v>
      </c>
      <c r="K39" s="208">
        <v>1.2581018518518519E-2</v>
      </c>
      <c r="L39" s="227">
        <v>5</v>
      </c>
      <c r="M39" s="227">
        <v>27</v>
      </c>
      <c r="N39" s="227">
        <v>30</v>
      </c>
      <c r="O39" s="206">
        <v>4.1223205954785591E-4</v>
      </c>
      <c r="P39" s="206">
        <v>2.1262931794992907E-4</v>
      </c>
      <c r="Q39" s="206">
        <f t="shared" si="0"/>
        <v>1.2668981481481484E-2</v>
      </c>
      <c r="R39" s="206">
        <f t="shared" si="1"/>
        <v>2.1027500000000005E-2</v>
      </c>
      <c r="S39" s="208">
        <f t="shared" si="2"/>
        <v>8.3585185185185203E-3</v>
      </c>
      <c r="T39" s="31"/>
      <c r="U39" s="31"/>
    </row>
    <row r="40" spans="1:21" ht="11.25" customHeight="1" x14ac:dyDescent="0.2">
      <c r="A40" s="56">
        <v>37</v>
      </c>
      <c r="B40" s="121" t="s">
        <v>6</v>
      </c>
      <c r="C40" s="121"/>
      <c r="D40" s="121"/>
      <c r="E40" s="121"/>
      <c r="F40" s="44" t="s">
        <v>3</v>
      </c>
      <c r="G40" s="206">
        <v>1.2938368055555555E-2</v>
      </c>
      <c r="H40" s="206">
        <v>1.2516203703703701E-2</v>
      </c>
      <c r="I40" s="206">
        <v>1.1886574074074075E-2</v>
      </c>
      <c r="J40" s="206">
        <v>1.1886574074074075E-2</v>
      </c>
      <c r="K40" s="208">
        <v>1.1689814814814814E-2</v>
      </c>
      <c r="L40" s="227">
        <v>9</v>
      </c>
      <c r="M40" s="227">
        <v>120</v>
      </c>
      <c r="N40" s="227">
        <v>160</v>
      </c>
      <c r="O40" s="206">
        <v>6.3376477909336663E-4</v>
      </c>
      <c r="P40" s="206">
        <v>3.4626411020953908E-4</v>
      </c>
      <c r="Q40" s="206">
        <f t="shared" si="0"/>
        <v>1.2138425925925926E-2</v>
      </c>
      <c r="R40" s="206">
        <f t="shared" si="1"/>
        <v>2.1027500000000005E-2</v>
      </c>
      <c r="S40" s="208">
        <f t="shared" si="2"/>
        <v>8.8890740740740787E-3</v>
      </c>
      <c r="T40" s="31"/>
      <c r="U40" s="31"/>
    </row>
    <row r="41" spans="1:21" ht="11.25" customHeight="1" x14ac:dyDescent="0.2">
      <c r="A41" s="56">
        <v>38</v>
      </c>
      <c r="B41" s="126" t="s">
        <v>6</v>
      </c>
      <c r="C41" s="126" t="s">
        <v>67</v>
      </c>
      <c r="D41" s="126"/>
      <c r="E41" s="126"/>
      <c r="F41" s="47" t="s">
        <v>127</v>
      </c>
      <c r="G41" s="206">
        <v>1.173900462962963E-2</v>
      </c>
      <c r="H41" s="206">
        <v>1.173900462962963E-2</v>
      </c>
      <c r="I41" s="206">
        <v>1.1574074074074075E-2</v>
      </c>
      <c r="J41" s="206">
        <v>1.1574074074074075E-2</v>
      </c>
      <c r="K41" s="208">
        <v>1.1574074074074075E-2</v>
      </c>
      <c r="L41" s="227">
        <v>4</v>
      </c>
      <c r="M41" s="227">
        <v>5</v>
      </c>
      <c r="N41" s="227"/>
      <c r="O41" s="206">
        <v>1.263576710700121E-4</v>
      </c>
      <c r="P41" s="206">
        <v>1.263576710700121E-4</v>
      </c>
      <c r="Q41" s="206">
        <f t="shared" si="0"/>
        <v>1.1640046296296298E-2</v>
      </c>
      <c r="R41" s="206">
        <f t="shared" si="1"/>
        <v>2.1027500000000005E-2</v>
      </c>
      <c r="S41" s="208">
        <f t="shared" si="2"/>
        <v>9.3874537037037069E-3</v>
      </c>
      <c r="T41" s="31"/>
      <c r="U41" s="31"/>
    </row>
  </sheetData>
  <sortState ref="B4:DV41">
    <sortCondition descending="1" ref="Q4:Q41"/>
  </sortState>
  <conditionalFormatting sqref="B4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S7:S41 T33:U33 T4:U4">
    <cfRule type="cellIs" dxfId="83" priority="4610" stopIfTrue="1" operator="equal">
      <formula>IF(S4:S41&gt;0,SMALL(S$4:S$41,1),4)</formula>
    </cfRule>
    <cfRule type="cellIs" dxfId="82" priority="4611" stopIfTrue="1" operator="equal">
      <formula>IF(S4:S41&gt;0,SMALL(S$4:S$41,2),4)</formula>
    </cfRule>
    <cfRule type="cellIs" dxfId="81" priority="4612" stopIfTrue="1" operator="equal">
      <formula>IF(S4:S41&gt;0,SMALL(S$4:S$41,3),4)</formula>
    </cfRule>
  </conditionalFormatting>
  <conditionalFormatting sqref="T5:U32">
    <cfRule type="cellIs" dxfId="80" priority="4616" stopIfTrue="1" operator="equal">
      <formula>IF(T5:T41&gt;0,SMALL(T$4:T$41,1),4)</formula>
    </cfRule>
    <cfRule type="cellIs" dxfId="79" priority="4617" stopIfTrue="1" operator="equal">
      <formula>IF(T5:T41&gt;0,SMALL(T$4:T$41,2),4)</formula>
    </cfRule>
    <cfRule type="cellIs" dxfId="78" priority="4618" stopIfTrue="1" operator="equal">
      <formula>IF(T5:T41&gt;0,SMALL(T$4:T$41,3),4)</formula>
    </cfRule>
  </conditionalFormatting>
  <conditionalFormatting sqref="T34:U37">
    <cfRule type="cellIs" dxfId="77" priority="4646" stopIfTrue="1" operator="equal">
      <formula>IF(T34:T73&gt;0,SMALL(T$4:T$41,1),4)</formula>
    </cfRule>
    <cfRule type="cellIs" dxfId="76" priority="4647" stopIfTrue="1" operator="equal">
      <formula>IF(T34:T73&gt;0,SMALL(T$4:T$41,2),4)</formula>
    </cfRule>
    <cfRule type="cellIs" dxfId="75" priority="4648" stopIfTrue="1" operator="equal">
      <formula>IF(T34:T73&gt;0,SMALL(T$4:T$41,3),4)</formula>
    </cfRule>
  </conditionalFormatting>
  <conditionalFormatting sqref="T38:U38">
    <cfRule type="cellIs" dxfId="74" priority="4649" stopIfTrue="1" operator="equal">
      <formula>IF(T38:T79&gt;0,SMALL(T$4:T$41,1),4)</formula>
    </cfRule>
    <cfRule type="cellIs" dxfId="73" priority="4650" stopIfTrue="1" operator="equal">
      <formula>IF(T38:T79&gt;0,SMALL(T$4:T$41,2),4)</formula>
    </cfRule>
    <cfRule type="cellIs" dxfId="72" priority="4651" stopIfTrue="1" operator="equal">
      <formula>IF(T38:T79&gt;0,SMALL(T$4:T$41,3),4)</formula>
    </cfRule>
  </conditionalFormatting>
  <conditionalFormatting sqref="T39:U41">
    <cfRule type="cellIs" dxfId="71" priority="4652" stopIfTrue="1" operator="equal">
      <formula>IF(T39:T81&gt;0,SMALL(T$4:T$41,1),4)</formula>
    </cfRule>
    <cfRule type="cellIs" dxfId="70" priority="4653" stopIfTrue="1" operator="equal">
      <formula>IF(T39:T81&gt;0,SMALL(T$4:T$41,2),4)</formula>
    </cfRule>
    <cfRule type="cellIs" dxfId="69" priority="4654" stopIfTrue="1" operator="equal">
      <formula>IF(T39:T81&gt;0,SMALL(T$4:T$41,3),4)</formula>
    </cfRule>
  </conditionalFormatting>
  <pageMargins left="0.38541666666666669" right="0.31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29" sqref="A29:XFD29"/>
    </sheetView>
  </sheetViews>
  <sheetFormatPr defaultColWidth="11.42578125" defaultRowHeight="12.75" x14ac:dyDescent="0.2"/>
  <cols>
    <col min="1" max="1" width="22.28515625" style="35" customWidth="1"/>
    <col min="2" max="2" width="3.140625" style="35" customWidth="1"/>
    <col min="3" max="3" width="4.42578125" style="35" hidden="1" customWidth="1"/>
    <col min="4" max="4" width="5.85546875" style="34" customWidth="1"/>
    <col min="5" max="5" width="6.28515625" style="34" customWidth="1"/>
    <col min="6" max="6" width="10.28515625" style="34" customWidth="1"/>
    <col min="7" max="7" width="9.85546875" style="34" customWidth="1"/>
    <col min="8" max="8" width="10.28515625" style="34" customWidth="1"/>
    <col min="9" max="9" width="14.5703125" style="34" customWidth="1"/>
    <col min="10" max="11" width="10" style="34" customWidth="1"/>
    <col min="12" max="12" width="12.140625" style="35" customWidth="1"/>
    <col min="13" max="13" width="10.42578125" style="35" customWidth="1"/>
    <col min="14" max="14" width="11.42578125" style="35" customWidth="1"/>
    <col min="15" max="15" width="14" style="35" customWidth="1"/>
    <col min="16" max="16384" width="11.42578125" style="35"/>
  </cols>
  <sheetData>
    <row r="1" spans="1:15" ht="144" customHeight="1" thickBot="1" x14ac:dyDescent="0.3">
      <c r="A1" s="85"/>
      <c r="B1" s="85"/>
      <c r="C1" s="85"/>
      <c r="D1" s="86" t="s">
        <v>299</v>
      </c>
      <c r="E1" s="86"/>
      <c r="F1" s="200" t="s">
        <v>275</v>
      </c>
      <c r="G1" s="200" t="s">
        <v>297</v>
      </c>
      <c r="H1" s="200" t="s">
        <v>28</v>
      </c>
      <c r="I1" s="200" t="s">
        <v>298</v>
      </c>
      <c r="J1" s="205" t="s">
        <v>296</v>
      </c>
      <c r="K1" s="205" t="s">
        <v>300</v>
      </c>
      <c r="L1" s="140" t="s">
        <v>55</v>
      </c>
      <c r="M1" s="140" t="s">
        <v>56</v>
      </c>
      <c r="N1" s="140" t="s">
        <v>57</v>
      </c>
      <c r="O1" s="141" t="s">
        <v>58</v>
      </c>
    </row>
    <row r="2" spans="1:15" ht="13.5" thickTop="1" x14ac:dyDescent="0.2">
      <c r="A2" s="82" t="s">
        <v>0</v>
      </c>
      <c r="B2" s="99"/>
      <c r="C2" s="99"/>
      <c r="D2" s="99"/>
      <c r="E2" s="83" t="s">
        <v>4</v>
      </c>
      <c r="F2" s="83"/>
      <c r="G2" s="83"/>
      <c r="H2" s="83">
        <v>2012</v>
      </c>
      <c r="I2" s="83">
        <v>2012</v>
      </c>
      <c r="J2" s="90"/>
      <c r="K2" s="90"/>
      <c r="L2" s="84"/>
      <c r="M2" s="84"/>
      <c r="N2" s="84"/>
      <c r="O2" s="84"/>
    </row>
    <row r="3" spans="1:15" x14ac:dyDescent="0.2">
      <c r="A3" s="37"/>
      <c r="B3" s="100"/>
      <c r="C3" s="100"/>
      <c r="D3" s="100"/>
      <c r="E3" s="38"/>
      <c r="F3" s="38"/>
      <c r="G3" s="38"/>
      <c r="H3" s="38"/>
      <c r="I3" s="38"/>
      <c r="J3" s="38"/>
      <c r="K3" s="38"/>
    </row>
    <row r="4" spans="1:15" ht="11.25" customHeight="1" x14ac:dyDescent="0.2">
      <c r="A4" s="40" t="s">
        <v>236</v>
      </c>
      <c r="B4" s="101"/>
      <c r="C4" s="101"/>
      <c r="D4" s="210">
        <v>52</v>
      </c>
      <c r="E4" s="44" t="s">
        <v>3</v>
      </c>
      <c r="F4" s="207">
        <v>5.2004048529310045E-4</v>
      </c>
      <c r="G4" s="207">
        <v>3.0656127353887228E-4</v>
      </c>
      <c r="H4" s="207">
        <v>1.3888888888888888E-2</v>
      </c>
      <c r="I4" s="206">
        <v>1.4278549382716048E-2</v>
      </c>
      <c r="J4" s="206">
        <v>1.3888888888888888E-2</v>
      </c>
      <c r="K4" s="206">
        <f t="shared" ref="K4:K35" si="0">H4*40%+I4*40%+J4*20%</f>
        <v>1.4044753086419753E-2</v>
      </c>
      <c r="L4" s="208">
        <v>9.9135802469135781E-3</v>
      </c>
      <c r="M4" s="207">
        <v>2.39583333333333E-2</v>
      </c>
      <c r="N4" s="187">
        <v>2.3356828703703706E-2</v>
      </c>
      <c r="O4" s="31">
        <f>N4-L4</f>
        <v>1.3443248456790128E-2</v>
      </c>
    </row>
    <row r="5" spans="1:15" ht="11.25" customHeight="1" x14ac:dyDescent="0.2">
      <c r="A5" s="40" t="s">
        <v>246</v>
      </c>
      <c r="B5" s="101"/>
      <c r="C5" s="101"/>
      <c r="D5" s="210">
        <v>13</v>
      </c>
      <c r="E5" s="41" t="s">
        <v>1</v>
      </c>
      <c r="F5" s="207">
        <v>1.3815728355653213E-3</v>
      </c>
      <c r="G5" s="207">
        <v>3.0485328950285648E-4</v>
      </c>
      <c r="H5" s="207">
        <v>1.6921296296296299E-2</v>
      </c>
      <c r="I5" s="206">
        <v>1.7490740740740741E-2</v>
      </c>
      <c r="J5" s="206">
        <v>1.6921296296296299E-2</v>
      </c>
      <c r="K5" s="206">
        <f t="shared" si="0"/>
        <v>1.7149074074074077E-2</v>
      </c>
      <c r="L5" s="208">
        <v>6.8092592592592545E-3</v>
      </c>
      <c r="M5" s="207">
        <v>2.39583333333333E-2</v>
      </c>
      <c r="N5" s="187">
        <v>2.3690856481481479E-2</v>
      </c>
      <c r="O5" s="31">
        <f t="shared" ref="O5:O28" si="1">N5-L5</f>
        <v>1.6881597222222225E-2</v>
      </c>
    </row>
    <row r="6" spans="1:15" ht="11.25" customHeight="1" x14ac:dyDescent="0.2">
      <c r="A6" s="43" t="s">
        <v>6</v>
      </c>
      <c r="B6" s="102"/>
      <c r="C6" s="102"/>
      <c r="D6" s="210">
        <v>59</v>
      </c>
      <c r="E6" s="44" t="s">
        <v>3</v>
      </c>
      <c r="F6" s="207">
        <v>6.1246702350696602E-4</v>
      </c>
      <c r="G6" s="207">
        <v>3.0724564113205607E-4</v>
      </c>
      <c r="H6" s="207">
        <v>1.2372685185185186E-2</v>
      </c>
      <c r="I6" s="206">
        <v>1.280735596707819E-2</v>
      </c>
      <c r="J6" s="206">
        <v>1.2013888888888888E-2</v>
      </c>
      <c r="K6" s="206">
        <f t="shared" si="0"/>
        <v>1.247479423868313E-2</v>
      </c>
      <c r="L6" s="208">
        <v>1.1483539094650202E-2</v>
      </c>
      <c r="M6" s="207">
        <v>2.39583333333333E-2</v>
      </c>
      <c r="N6" s="187">
        <v>2.3737731481481481E-2</v>
      </c>
      <c r="O6" s="31">
        <f t="shared" si="1"/>
        <v>1.2254192386831279E-2</v>
      </c>
    </row>
    <row r="7" spans="1:15" ht="11.25" customHeight="1" x14ac:dyDescent="0.2">
      <c r="A7" s="79" t="s">
        <v>38</v>
      </c>
      <c r="B7" s="103" t="s">
        <v>83</v>
      </c>
      <c r="C7" s="103"/>
      <c r="D7" s="210">
        <v>54</v>
      </c>
      <c r="E7" s="93" t="s">
        <v>126</v>
      </c>
      <c r="F7" s="207">
        <v>8.120088052196411E-4</v>
      </c>
      <c r="G7" s="207">
        <v>2.8145207907913236E-4</v>
      </c>
      <c r="H7" s="207">
        <v>1.383101851851852E-2</v>
      </c>
      <c r="I7" s="206">
        <v>1.4300294612794614E-2</v>
      </c>
      <c r="J7" s="206">
        <v>1.3541666666666667E-2</v>
      </c>
      <c r="K7" s="206">
        <f t="shared" si="0"/>
        <v>1.3960858585858587E-2</v>
      </c>
      <c r="L7" s="208">
        <v>9.9974747474747445E-3</v>
      </c>
      <c r="M7" s="207">
        <v>2.39583333333333E-2</v>
      </c>
      <c r="N7" s="187">
        <v>2.3755092592592592E-2</v>
      </c>
      <c r="O7" s="31">
        <f t="shared" si="1"/>
        <v>1.3757617845117847E-2</v>
      </c>
    </row>
    <row r="8" spans="1:15" ht="11.25" customHeight="1" x14ac:dyDescent="0.2">
      <c r="A8" s="40" t="s">
        <v>283</v>
      </c>
      <c r="B8" s="101"/>
      <c r="C8" s="101"/>
      <c r="D8" s="210">
        <v>16</v>
      </c>
      <c r="E8" s="41" t="s">
        <v>1</v>
      </c>
      <c r="F8" s="207">
        <v>8.5857520267502128E-4</v>
      </c>
      <c r="G8" s="207">
        <v>2.3148148148147141E-5</v>
      </c>
      <c r="H8" s="207">
        <v>1.650462962962963E-2</v>
      </c>
      <c r="I8" s="206">
        <v>1.6527777777777777E-2</v>
      </c>
      <c r="J8" s="206">
        <v>1.650462962962963E-2</v>
      </c>
      <c r="K8" s="206">
        <f t="shared" si="0"/>
        <v>1.651388888888889E-2</v>
      </c>
      <c r="L8" s="208">
        <v>7.444444444444441E-3</v>
      </c>
      <c r="M8" s="207">
        <v>2.39583333333333E-2</v>
      </c>
      <c r="N8" s="187">
        <v>2.3992708333333335E-2</v>
      </c>
      <c r="O8" s="31">
        <f t="shared" si="1"/>
        <v>1.6548263888888894E-2</v>
      </c>
    </row>
    <row r="9" spans="1:15" ht="11.25" customHeight="1" x14ac:dyDescent="0.2">
      <c r="A9" s="40" t="s">
        <v>280</v>
      </c>
      <c r="B9" s="101"/>
      <c r="C9" s="101"/>
      <c r="D9" s="210">
        <v>28</v>
      </c>
      <c r="E9" s="178" t="s">
        <v>204</v>
      </c>
      <c r="F9" s="207">
        <v>3.5489633407639307E-4</v>
      </c>
      <c r="G9" s="207">
        <v>2.372685185185186E-4</v>
      </c>
      <c r="H9" s="207">
        <v>1.5439814814814816E-2</v>
      </c>
      <c r="I9" s="206">
        <v>1.5677083333333335E-2</v>
      </c>
      <c r="J9" s="206">
        <v>1.5439814814814816E-2</v>
      </c>
      <c r="K9" s="206">
        <f t="shared" si="0"/>
        <v>1.5534722222222224E-2</v>
      </c>
      <c r="L9" s="208">
        <v>8.4236111111111074E-3</v>
      </c>
      <c r="M9" s="207">
        <v>2.39583333333333E-2</v>
      </c>
      <c r="N9" s="187">
        <v>2.4160185185185187E-2</v>
      </c>
      <c r="O9" s="31">
        <f t="shared" si="1"/>
        <v>1.573657407407408E-2</v>
      </c>
    </row>
    <row r="10" spans="1:15" ht="11.25" customHeight="1" x14ac:dyDescent="0.2">
      <c r="A10" s="40" t="s">
        <v>9</v>
      </c>
      <c r="B10" s="101"/>
      <c r="C10" s="101"/>
      <c r="D10" s="210">
        <v>50</v>
      </c>
      <c r="E10" s="41" t="s">
        <v>1</v>
      </c>
      <c r="F10" s="207">
        <v>5.6580634945191974E-4</v>
      </c>
      <c r="G10" s="207">
        <v>3.2598832299523465E-4</v>
      </c>
      <c r="H10" s="207">
        <v>1.3923611111111111E-2</v>
      </c>
      <c r="I10" s="206">
        <v>1.4528619528619528E-2</v>
      </c>
      <c r="J10" s="206">
        <v>1.3865740740740739E-2</v>
      </c>
      <c r="K10" s="206">
        <f t="shared" si="0"/>
        <v>1.4154040404040403E-2</v>
      </c>
      <c r="L10" s="208">
        <v>9.8042929292929282E-3</v>
      </c>
      <c r="M10" s="207">
        <v>2.39583333333333E-2</v>
      </c>
      <c r="N10" s="187">
        <v>2.4199189814814819E-2</v>
      </c>
      <c r="O10" s="31">
        <f t="shared" si="1"/>
        <v>1.4394896885521891E-2</v>
      </c>
    </row>
    <row r="11" spans="1:15" ht="11.25" customHeight="1" x14ac:dyDescent="0.2">
      <c r="A11" s="40" t="s">
        <v>205</v>
      </c>
      <c r="B11" s="101"/>
      <c r="C11" s="101"/>
      <c r="D11" s="210">
        <v>19</v>
      </c>
      <c r="E11" s="41" t="s">
        <v>1</v>
      </c>
      <c r="F11" s="207">
        <v>7.7233038813883986E-4</v>
      </c>
      <c r="G11" s="207">
        <v>2.6274932636412496E-4</v>
      </c>
      <c r="H11" s="207">
        <v>1.6111111111111111E-2</v>
      </c>
      <c r="I11" s="206">
        <v>1.6398148148148151E-2</v>
      </c>
      <c r="J11" s="206">
        <v>1.6006944444444445E-2</v>
      </c>
      <c r="K11" s="206">
        <f t="shared" si="0"/>
        <v>1.6205092592592594E-2</v>
      </c>
      <c r="L11" s="208">
        <v>7.7532407407407376E-3</v>
      </c>
      <c r="M11" s="207">
        <v>2.39583333333333E-2</v>
      </c>
      <c r="N11" s="187">
        <v>2.4264351851851853E-2</v>
      </c>
      <c r="O11" s="31">
        <f t="shared" si="1"/>
        <v>1.6511111111111115E-2</v>
      </c>
    </row>
    <row r="12" spans="1:15" ht="11.25" customHeight="1" x14ac:dyDescent="0.2">
      <c r="A12" s="40" t="s">
        <v>213</v>
      </c>
      <c r="B12" s="101"/>
      <c r="C12" s="101"/>
      <c r="D12" s="210">
        <v>23</v>
      </c>
      <c r="E12" s="41" t="s">
        <v>1</v>
      </c>
      <c r="F12" s="207">
        <v>1.0995370370370412E-4</v>
      </c>
      <c r="G12" s="207">
        <v>1.0995370370370412E-4</v>
      </c>
      <c r="H12" s="207">
        <v>1.6087962962962964E-2</v>
      </c>
      <c r="I12" s="206">
        <v>1.6197916666666666E-2</v>
      </c>
      <c r="J12" s="206">
        <v>1.5833333333333335E-2</v>
      </c>
      <c r="K12" s="206">
        <f t="shared" si="0"/>
        <v>1.6081018518518522E-2</v>
      </c>
      <c r="L12" s="208">
        <v>7.8773148148148092E-3</v>
      </c>
      <c r="M12" s="207">
        <v>2.39583333333333E-2</v>
      </c>
      <c r="N12" s="187">
        <v>2.4275810185185185E-2</v>
      </c>
      <c r="O12" s="31">
        <f t="shared" si="1"/>
        <v>1.6398495370370376E-2</v>
      </c>
    </row>
    <row r="13" spans="1:15" ht="11.25" customHeight="1" x14ac:dyDescent="0.2">
      <c r="A13" s="40" t="s">
        <v>230</v>
      </c>
      <c r="B13" s="101"/>
      <c r="C13" s="101"/>
      <c r="D13" s="210">
        <v>30</v>
      </c>
      <c r="E13" s="41" t="s">
        <v>1</v>
      </c>
      <c r="F13" s="207">
        <v>6.7957656657822584E-4</v>
      </c>
      <c r="G13" s="207">
        <v>2.9980203230363237E-4</v>
      </c>
      <c r="H13" s="207">
        <v>1.5370370370370369E-2</v>
      </c>
      <c r="I13" s="206">
        <v>1.5726851851851853E-2</v>
      </c>
      <c r="J13" s="206">
        <v>1.5370370370370369E-2</v>
      </c>
      <c r="K13" s="206">
        <f t="shared" si="0"/>
        <v>1.5512962962962965E-2</v>
      </c>
      <c r="L13" s="208">
        <v>8.445370370370367E-3</v>
      </c>
      <c r="M13" s="207">
        <v>2.39583333333333E-2</v>
      </c>
      <c r="N13" s="187">
        <v>2.4360879629629632E-2</v>
      </c>
      <c r="O13" s="31">
        <f t="shared" si="1"/>
        <v>1.5915509259259265E-2</v>
      </c>
    </row>
    <row r="14" spans="1:15" ht="11.25" customHeight="1" x14ac:dyDescent="0.2">
      <c r="A14" s="40" t="s">
        <v>24</v>
      </c>
      <c r="B14" s="101"/>
      <c r="C14" s="101"/>
      <c r="D14" s="210">
        <v>38</v>
      </c>
      <c r="E14" s="41" t="s">
        <v>1</v>
      </c>
      <c r="F14" s="207">
        <v>7.1767565976801678E-4</v>
      </c>
      <c r="G14" s="207">
        <v>3.0253531533814198E-4</v>
      </c>
      <c r="H14" s="207">
        <v>1.4814814814814814E-2</v>
      </c>
      <c r="I14" s="206">
        <v>1.5167824074074073E-2</v>
      </c>
      <c r="J14" s="206">
        <v>1.4618055555555556E-2</v>
      </c>
      <c r="K14" s="206">
        <f t="shared" si="0"/>
        <v>1.4916666666666667E-2</v>
      </c>
      <c r="L14" s="208">
        <v>9.0416666666666649E-3</v>
      </c>
      <c r="M14" s="207">
        <v>2.39583333333333E-2</v>
      </c>
      <c r="N14" s="187">
        <v>2.439097222222222E-2</v>
      </c>
      <c r="O14" s="31">
        <f t="shared" si="1"/>
        <v>1.5349305555555555E-2</v>
      </c>
    </row>
    <row r="15" spans="1:15" ht="11.25" customHeight="1" x14ac:dyDescent="0.2">
      <c r="A15" s="40" t="s">
        <v>73</v>
      </c>
      <c r="B15" s="101"/>
      <c r="C15" s="101"/>
      <c r="D15" s="210">
        <v>41</v>
      </c>
      <c r="E15" s="41" t="s">
        <v>1</v>
      </c>
      <c r="F15" s="207">
        <v>9.80815832224869E-4</v>
      </c>
      <c r="G15" s="207">
        <v>9.80815832224869E-4</v>
      </c>
      <c r="H15" s="207">
        <v>1.4409722222222221E-2</v>
      </c>
      <c r="I15" s="206">
        <v>1.5223063973063972E-2</v>
      </c>
      <c r="J15" s="206">
        <v>1.4409722222222221E-2</v>
      </c>
      <c r="K15" s="206">
        <f t="shared" si="0"/>
        <v>1.473505892255892E-2</v>
      </c>
      <c r="L15" s="208">
        <v>9.2232744107744111E-3</v>
      </c>
      <c r="M15" s="207">
        <v>2.39583333333333E-2</v>
      </c>
      <c r="N15" s="187">
        <v>2.4403935185185185E-2</v>
      </c>
      <c r="O15" s="31">
        <f t="shared" si="1"/>
        <v>1.5180660774410774E-2</v>
      </c>
    </row>
    <row r="16" spans="1:15" ht="11.25" customHeight="1" x14ac:dyDescent="0.2">
      <c r="A16" s="40" t="s">
        <v>228</v>
      </c>
      <c r="B16" s="101"/>
      <c r="C16" s="101"/>
      <c r="D16" s="210">
        <v>32</v>
      </c>
      <c r="E16" s="41" t="s">
        <v>1</v>
      </c>
      <c r="F16" s="207">
        <v>6.7054022982748838E-4</v>
      </c>
      <c r="G16" s="207">
        <v>3.2135284603331487E-4</v>
      </c>
      <c r="H16" s="207">
        <v>1.5092592592592593E-2</v>
      </c>
      <c r="I16" s="206">
        <v>1.5632716049382718E-2</v>
      </c>
      <c r="J16" s="206">
        <v>1.5092592592592593E-2</v>
      </c>
      <c r="K16" s="206">
        <f t="shared" si="0"/>
        <v>1.5308641975308646E-2</v>
      </c>
      <c r="L16" s="208">
        <v>8.6496913580246856E-3</v>
      </c>
      <c r="M16" s="207">
        <v>2.39583333333333E-2</v>
      </c>
      <c r="N16" s="187">
        <v>2.4418055555555554E-2</v>
      </c>
      <c r="O16" s="31">
        <f t="shared" si="1"/>
        <v>1.5768364197530867E-2</v>
      </c>
    </row>
    <row r="17" spans="1:15" ht="11.25" customHeight="1" x14ac:dyDescent="0.2">
      <c r="A17" s="40" t="s">
        <v>132</v>
      </c>
      <c r="B17" s="101"/>
      <c r="C17" s="101"/>
      <c r="D17" s="210">
        <v>33</v>
      </c>
      <c r="E17" s="41" t="s">
        <v>1</v>
      </c>
      <c r="F17" s="207">
        <v>4.3936515892200863E-4</v>
      </c>
      <c r="G17" s="207">
        <v>3.3473820642762923E-4</v>
      </c>
      <c r="H17" s="207">
        <v>1.4826388888888889E-2</v>
      </c>
      <c r="I17" s="206">
        <v>1.5508207070707068E-2</v>
      </c>
      <c r="J17" s="206">
        <v>1.4826388888888889E-2</v>
      </c>
      <c r="K17" s="206">
        <f t="shared" si="0"/>
        <v>1.5099116161616162E-2</v>
      </c>
      <c r="L17" s="208">
        <v>8.8592171717171691E-3</v>
      </c>
      <c r="M17" s="207">
        <v>2.39583333333333E-2</v>
      </c>
      <c r="N17" s="187">
        <v>2.4433564814814818E-2</v>
      </c>
      <c r="O17" s="31">
        <f t="shared" si="1"/>
        <v>1.5574347643097649E-2</v>
      </c>
    </row>
    <row r="18" spans="1:15" ht="11.25" customHeight="1" x14ac:dyDescent="0.2">
      <c r="A18" s="40" t="s">
        <v>227</v>
      </c>
      <c r="B18" s="101"/>
      <c r="C18" s="101"/>
      <c r="D18" s="210">
        <v>26</v>
      </c>
      <c r="E18" s="41" t="s">
        <v>1</v>
      </c>
      <c r="F18" s="207">
        <v>6.6399788124641291E-4</v>
      </c>
      <c r="G18" s="207">
        <v>3.1281538916328697E-4</v>
      </c>
      <c r="H18" s="207">
        <v>1.5601851851851851E-2</v>
      </c>
      <c r="I18" s="206">
        <v>1.6066743827160498E-2</v>
      </c>
      <c r="J18" s="206">
        <v>1.5601851851851851E-2</v>
      </c>
      <c r="K18" s="206">
        <f t="shared" si="0"/>
        <v>1.578780864197531E-2</v>
      </c>
      <c r="L18" s="208">
        <v>8.1705246913580214E-3</v>
      </c>
      <c r="M18" s="207">
        <v>2.39583333333333E-2</v>
      </c>
      <c r="N18" s="187">
        <v>2.4448032407407404E-2</v>
      </c>
      <c r="O18" s="31">
        <f t="shared" si="1"/>
        <v>1.6277507716049383E-2</v>
      </c>
    </row>
    <row r="19" spans="1:15" ht="11.25" customHeight="1" x14ac:dyDescent="0.2">
      <c r="A19" s="40" t="s">
        <v>21</v>
      </c>
      <c r="B19" s="101"/>
      <c r="C19" s="101"/>
      <c r="D19" s="210">
        <v>22</v>
      </c>
      <c r="E19" s="41" t="s">
        <v>1</v>
      </c>
      <c r="F19" s="207">
        <v>2.5866621781348465E-4</v>
      </c>
      <c r="G19" s="207">
        <v>2.5866621781348465E-4</v>
      </c>
      <c r="H19" s="207">
        <v>1.5914351851851853E-2</v>
      </c>
      <c r="I19" s="206">
        <v>1.6493736383442266E-2</v>
      </c>
      <c r="J19" s="206">
        <v>1.5914351851851853E-2</v>
      </c>
      <c r="K19" s="206">
        <f t="shared" si="0"/>
        <v>1.6146105664488018E-2</v>
      </c>
      <c r="L19" s="208">
        <v>7.8122276688453139E-3</v>
      </c>
      <c r="M19" s="207">
        <v>2.39583333333333E-2</v>
      </c>
      <c r="N19" s="187">
        <v>2.4475925925925929E-2</v>
      </c>
      <c r="O19" s="31">
        <f t="shared" si="1"/>
        <v>1.6663698257080615E-2</v>
      </c>
    </row>
    <row r="20" spans="1:15" ht="11.25" customHeight="1" x14ac:dyDescent="0.2">
      <c r="A20" s="40" t="s">
        <v>207</v>
      </c>
      <c r="B20" s="101"/>
      <c r="C20" s="101"/>
      <c r="D20" s="210">
        <v>34</v>
      </c>
      <c r="E20" s="41" t="s">
        <v>1</v>
      </c>
      <c r="F20" s="207">
        <v>1.0188397676476637E-3</v>
      </c>
      <c r="G20" s="207">
        <v>3.3177158543798647E-4</v>
      </c>
      <c r="H20" s="207">
        <v>1.4884259259259259E-2</v>
      </c>
      <c r="I20" s="206">
        <v>1.5412457912457912E-2</v>
      </c>
      <c r="J20" s="206">
        <v>1.4884259259259259E-2</v>
      </c>
      <c r="K20" s="206">
        <f t="shared" si="0"/>
        <v>1.5095538720538721E-2</v>
      </c>
      <c r="L20" s="208">
        <v>8.8627946127946104E-3</v>
      </c>
      <c r="M20" s="207">
        <v>2.39583333333333E-2</v>
      </c>
      <c r="N20" s="187">
        <v>2.449074074074074E-2</v>
      </c>
      <c r="O20" s="31">
        <f t="shared" si="1"/>
        <v>1.562794612794613E-2</v>
      </c>
    </row>
    <row r="21" spans="1:15" ht="11.25" customHeight="1" x14ac:dyDescent="0.2">
      <c r="A21" s="40" t="s">
        <v>114</v>
      </c>
      <c r="B21" s="101"/>
      <c r="C21" s="101"/>
      <c r="D21" s="210">
        <v>55</v>
      </c>
      <c r="E21" s="44" t="s">
        <v>3</v>
      </c>
      <c r="F21" s="207">
        <v>4.6960655621917501E-4</v>
      </c>
      <c r="G21" s="207">
        <v>2.9683833522056339E-4</v>
      </c>
      <c r="H21" s="207">
        <v>1.3252314814814814E-2</v>
      </c>
      <c r="I21" s="206">
        <v>1.3597222222222222E-2</v>
      </c>
      <c r="J21" s="206">
        <v>1.2395833333333335E-2</v>
      </c>
      <c r="K21" s="206">
        <f t="shared" si="0"/>
        <v>1.3218981481481483E-2</v>
      </c>
      <c r="L21" s="208">
        <v>1.0739351851851849E-2</v>
      </c>
      <c r="M21" s="207">
        <v>2.39583333333333E-2</v>
      </c>
      <c r="N21" s="187">
        <v>2.4533101851851851E-2</v>
      </c>
      <c r="O21" s="31">
        <f t="shared" si="1"/>
        <v>1.3793750000000002E-2</v>
      </c>
    </row>
    <row r="22" spans="1:15" ht="11.25" customHeight="1" x14ac:dyDescent="0.2">
      <c r="A22" s="40" t="s">
        <v>11</v>
      </c>
      <c r="B22" s="101"/>
      <c r="C22" s="101"/>
      <c r="D22" s="210">
        <v>45</v>
      </c>
      <c r="E22" s="41" t="s">
        <v>1</v>
      </c>
      <c r="F22" s="207">
        <v>6.7193057766996606E-4</v>
      </c>
      <c r="G22" s="207">
        <v>3.247768078895616E-4</v>
      </c>
      <c r="H22" s="207">
        <v>1.4305555555555557E-2</v>
      </c>
      <c r="I22" s="206">
        <v>1.4910271990740742E-2</v>
      </c>
      <c r="J22" s="206">
        <v>1.4305555555555557E-2</v>
      </c>
      <c r="K22" s="206">
        <f t="shared" si="0"/>
        <v>1.4547442129629632E-2</v>
      </c>
      <c r="L22" s="208">
        <v>9.4108912037036991E-3</v>
      </c>
      <c r="M22" s="207">
        <v>2.39583333333333E-2</v>
      </c>
      <c r="N22" s="187">
        <v>2.4556597222222223E-2</v>
      </c>
      <c r="O22" s="31">
        <f t="shared" si="1"/>
        <v>1.5145706018518524E-2</v>
      </c>
    </row>
    <row r="23" spans="1:15" ht="11.25" customHeight="1" x14ac:dyDescent="0.2">
      <c r="A23" s="40" t="s">
        <v>122</v>
      </c>
      <c r="B23" s="101"/>
      <c r="C23" s="101"/>
      <c r="D23" s="210">
        <v>17</v>
      </c>
      <c r="E23" s="41" t="s">
        <v>1</v>
      </c>
      <c r="F23" s="207">
        <v>4.350839065340431E-4</v>
      </c>
      <c r="G23" s="207">
        <v>2.7668385637855006E-4</v>
      </c>
      <c r="H23" s="207">
        <v>1.6122685185185184E-2</v>
      </c>
      <c r="I23" s="206">
        <v>1.6587577160493829E-2</v>
      </c>
      <c r="J23" s="206">
        <v>1.6064814814814813E-2</v>
      </c>
      <c r="K23" s="206">
        <f t="shared" si="0"/>
        <v>1.6297067901234568E-2</v>
      </c>
      <c r="L23" s="208">
        <v>7.6612654320987635E-3</v>
      </c>
      <c r="M23" s="207">
        <v>2.39583333333333E-2</v>
      </c>
      <c r="N23" s="187">
        <v>2.4576157407407404E-2</v>
      </c>
      <c r="O23" s="31">
        <f t="shared" si="1"/>
        <v>1.6914891975308641E-2</v>
      </c>
    </row>
    <row r="24" spans="1:15" ht="11.25" customHeight="1" x14ac:dyDescent="0.2">
      <c r="A24" s="40" t="s">
        <v>145</v>
      </c>
      <c r="B24" s="101"/>
      <c r="C24" s="101"/>
      <c r="D24" s="210">
        <v>43</v>
      </c>
      <c r="E24" s="41" t="s">
        <v>1</v>
      </c>
      <c r="F24" s="207">
        <v>3.6492755786063678E-4</v>
      </c>
      <c r="G24" s="207">
        <v>3.4021915874810971E-4</v>
      </c>
      <c r="H24" s="207">
        <v>1.4328703703703703E-2</v>
      </c>
      <c r="I24" s="206">
        <v>1.499922839506173E-2</v>
      </c>
      <c r="J24" s="206">
        <v>1.4328703703703703E-2</v>
      </c>
      <c r="K24" s="206">
        <f t="shared" si="0"/>
        <v>1.4596913580246916E-2</v>
      </c>
      <c r="L24" s="208">
        <v>9.3614197530864154E-3</v>
      </c>
      <c r="M24" s="207">
        <v>2.39583333333333E-2</v>
      </c>
      <c r="N24" s="187">
        <v>2.4586111111111114E-2</v>
      </c>
      <c r="O24" s="31">
        <f t="shared" si="1"/>
        <v>1.5224691358024699E-2</v>
      </c>
    </row>
    <row r="25" spans="1:15" ht="11.25" customHeight="1" x14ac:dyDescent="0.2">
      <c r="A25" s="40" t="s">
        <v>131</v>
      </c>
      <c r="B25" s="101"/>
      <c r="C25" s="101"/>
      <c r="D25" s="210">
        <v>35</v>
      </c>
      <c r="E25" s="41" t="s">
        <v>1</v>
      </c>
      <c r="F25" s="207">
        <v>4.7085115136871617E-4</v>
      </c>
      <c r="G25" s="207">
        <v>3.1300262621729595E-4</v>
      </c>
      <c r="H25" s="207">
        <v>1.5011574074074075E-2</v>
      </c>
      <c r="I25" s="206">
        <v>1.5367063492063496E-2</v>
      </c>
      <c r="J25" s="206">
        <v>1.4687499999999999E-2</v>
      </c>
      <c r="K25" s="206">
        <f t="shared" si="0"/>
        <v>1.508895502645503E-2</v>
      </c>
      <c r="L25" s="208">
        <v>8.8693783068783012E-3</v>
      </c>
      <c r="M25" s="207">
        <v>2.39583333333333E-2</v>
      </c>
      <c r="N25" s="187">
        <v>2.4596643518518521E-2</v>
      </c>
      <c r="O25" s="31">
        <f t="shared" si="1"/>
        <v>1.572726521164022E-2</v>
      </c>
    </row>
    <row r="26" spans="1:15" ht="11.25" customHeight="1" x14ac:dyDescent="0.2">
      <c r="A26" s="40" t="s">
        <v>192</v>
      </c>
      <c r="B26" s="101"/>
      <c r="C26" s="101"/>
      <c r="D26" s="210">
        <v>53</v>
      </c>
      <c r="E26" s="44" t="s">
        <v>3</v>
      </c>
      <c r="F26" s="207">
        <v>6.213456264569237E-4</v>
      </c>
      <c r="G26" s="207">
        <v>1.8029817045598647E-4</v>
      </c>
      <c r="H26" s="207">
        <v>1.4201388888888888E-2</v>
      </c>
      <c r="I26" s="206">
        <v>1.4409722222222221E-2</v>
      </c>
      <c r="J26" s="206">
        <v>1.2789351851851852E-2</v>
      </c>
      <c r="K26" s="206">
        <f t="shared" si="0"/>
        <v>1.4002314814814815E-2</v>
      </c>
      <c r="L26" s="208">
        <v>9.9560185185185168E-3</v>
      </c>
      <c r="M26" s="207">
        <v>2.39583333333333E-2</v>
      </c>
      <c r="N26" s="187">
        <v>2.461076388888889E-2</v>
      </c>
      <c r="O26" s="31">
        <f t="shared" si="1"/>
        <v>1.4654745370370374E-2</v>
      </c>
    </row>
    <row r="27" spans="1:15" ht="11.25" customHeight="1" x14ac:dyDescent="0.2">
      <c r="A27" s="40" t="s">
        <v>288</v>
      </c>
      <c r="B27" s="101"/>
      <c r="C27" s="101"/>
      <c r="D27" s="210">
        <v>36</v>
      </c>
      <c r="E27" s="44" t="s">
        <v>3</v>
      </c>
      <c r="F27" s="207">
        <v>5.7870370370370454E-5</v>
      </c>
      <c r="G27" s="207">
        <v>5.7870370370370454E-5</v>
      </c>
      <c r="H27" s="207">
        <v>1.5046296296296295E-2</v>
      </c>
      <c r="I27" s="206">
        <v>1.5104166666666665E-2</v>
      </c>
      <c r="J27" s="206">
        <v>1.5046296296296295E-2</v>
      </c>
      <c r="K27" s="206">
        <f t="shared" si="0"/>
        <v>1.5069444444444444E-2</v>
      </c>
      <c r="L27" s="208">
        <v>8.8888888888888871E-3</v>
      </c>
      <c r="M27" s="207">
        <v>2.39583333333333E-2</v>
      </c>
      <c r="N27" s="187">
        <v>2.4773263888888886E-2</v>
      </c>
      <c r="O27" s="31">
        <f t="shared" si="1"/>
        <v>1.5884374999999999E-2</v>
      </c>
    </row>
    <row r="28" spans="1:15" ht="11.25" customHeight="1" x14ac:dyDescent="0.2">
      <c r="A28" s="40" t="s">
        <v>295</v>
      </c>
      <c r="B28" s="101"/>
      <c r="C28" s="101"/>
      <c r="D28" s="210">
        <v>29</v>
      </c>
      <c r="E28" s="178" t="s">
        <v>204</v>
      </c>
      <c r="F28" s="207"/>
      <c r="G28" s="207"/>
      <c r="H28" s="207">
        <v>1.5520833333333333E-2</v>
      </c>
      <c r="I28" s="206">
        <v>1.5520833333333333E-2</v>
      </c>
      <c r="J28" s="206">
        <v>1.5520833333333333E-2</v>
      </c>
      <c r="K28" s="206">
        <f t="shared" si="0"/>
        <v>1.5520833333333333E-2</v>
      </c>
      <c r="L28" s="208">
        <v>8.4374999999999988E-3</v>
      </c>
      <c r="M28" s="207">
        <v>2.39583333333333E-2</v>
      </c>
      <c r="N28" s="187">
        <v>2.5038657407407409E-2</v>
      </c>
      <c r="O28" s="31">
        <f t="shared" si="1"/>
        <v>1.6601157407407412E-2</v>
      </c>
    </row>
    <row r="29" spans="1:15" ht="11.25" customHeight="1" x14ac:dyDescent="0.2">
      <c r="A29" s="40" t="s">
        <v>214</v>
      </c>
      <c r="B29" s="101"/>
      <c r="C29" s="101"/>
      <c r="D29" s="210">
        <v>2</v>
      </c>
      <c r="E29" s="41" t="s">
        <v>1</v>
      </c>
      <c r="F29" s="207">
        <v>6.4749548612848002E-4</v>
      </c>
      <c r="G29" s="207">
        <v>3.0008389633688366E-4</v>
      </c>
      <c r="H29" s="207">
        <v>2.1122685185185185E-2</v>
      </c>
      <c r="I29" s="206">
        <v>2.1547067901234566E-2</v>
      </c>
      <c r="J29" s="206">
        <v>2.0334259259259257E-2</v>
      </c>
      <c r="K29" s="206">
        <f t="shared" si="0"/>
        <v>2.1134753086419756E-2</v>
      </c>
      <c r="L29" s="209">
        <v>2.8235802469135755E-3</v>
      </c>
      <c r="M29" s="207">
        <v>2.3958333333333331E-2</v>
      </c>
      <c r="N29" s="187" t="s">
        <v>301</v>
      </c>
      <c r="O29" s="31"/>
    </row>
    <row r="30" spans="1:15" ht="11.25" customHeight="1" x14ac:dyDescent="0.2">
      <c r="A30" s="40" t="s">
        <v>146</v>
      </c>
      <c r="B30" s="101"/>
      <c r="C30" s="101"/>
      <c r="D30" s="210">
        <v>10</v>
      </c>
      <c r="E30" s="41" t="s">
        <v>1</v>
      </c>
      <c r="F30" s="207">
        <v>7.4869477153123576E-4</v>
      </c>
      <c r="G30" s="207">
        <v>3.1816864380554969E-4</v>
      </c>
      <c r="H30" s="207">
        <v>1.7731481481481483E-2</v>
      </c>
      <c r="I30" s="206">
        <v>1.8203125000000001E-2</v>
      </c>
      <c r="J30" s="206">
        <v>1.754674961419753E-2</v>
      </c>
      <c r="K30" s="206">
        <f t="shared" si="0"/>
        <v>1.7883192515432099E-2</v>
      </c>
      <c r="L30" s="208">
        <v>6.0751408179012326E-3</v>
      </c>
      <c r="M30" s="207">
        <v>2.39583333333333E-2</v>
      </c>
      <c r="N30" s="187" t="s">
        <v>301</v>
      </c>
      <c r="O30" s="31"/>
    </row>
    <row r="31" spans="1:15" ht="11.25" customHeight="1" x14ac:dyDescent="0.2">
      <c r="A31" s="40" t="s">
        <v>257</v>
      </c>
      <c r="B31" s="101"/>
      <c r="C31" s="101"/>
      <c r="D31" s="210">
        <v>1</v>
      </c>
      <c r="E31" s="49" t="s">
        <v>2</v>
      </c>
      <c r="F31" s="207">
        <v>1.5856481481481503E-3</v>
      </c>
      <c r="G31" s="207">
        <v>0</v>
      </c>
      <c r="H31" s="207">
        <v>2.3958333333333331E-2</v>
      </c>
      <c r="I31" s="206">
        <v>2.3958333333333331E-2</v>
      </c>
      <c r="J31" s="206">
        <v>2.3958333333333331E-2</v>
      </c>
      <c r="K31" s="206">
        <f t="shared" si="0"/>
        <v>2.3958333333333331E-2</v>
      </c>
      <c r="L31" s="209">
        <v>0</v>
      </c>
      <c r="M31" s="207">
        <v>2.3958333333333331E-2</v>
      </c>
      <c r="N31" s="187" t="s">
        <v>94</v>
      </c>
      <c r="O31" s="31"/>
    </row>
    <row r="32" spans="1:15" ht="11.25" customHeight="1" x14ac:dyDescent="0.2">
      <c r="A32" s="40" t="s">
        <v>266</v>
      </c>
      <c r="B32" s="101"/>
      <c r="C32" s="101"/>
      <c r="D32" s="210">
        <v>3</v>
      </c>
      <c r="E32" s="41" t="s">
        <v>1</v>
      </c>
      <c r="F32" s="207">
        <v>0</v>
      </c>
      <c r="G32" s="207">
        <v>0</v>
      </c>
      <c r="H32" s="207">
        <v>2.0486111111111111E-2</v>
      </c>
      <c r="I32" s="206">
        <v>2.0486111111111111E-2</v>
      </c>
      <c r="J32" s="206">
        <v>1.937933063271605E-2</v>
      </c>
      <c r="K32" s="206">
        <f t="shared" si="0"/>
        <v>2.0264755015432102E-2</v>
      </c>
      <c r="L32" s="209">
        <v>3.6935783179012291E-3</v>
      </c>
      <c r="M32" s="207">
        <v>2.39583333333333E-2</v>
      </c>
      <c r="N32" s="187" t="s">
        <v>94</v>
      </c>
      <c r="O32" s="31"/>
    </row>
    <row r="33" spans="1:15" ht="11.25" customHeight="1" x14ac:dyDescent="0.2">
      <c r="A33" s="40" t="s">
        <v>241</v>
      </c>
      <c r="B33" s="101"/>
      <c r="C33" s="101"/>
      <c r="D33" s="210">
        <v>4</v>
      </c>
      <c r="E33" s="41" t="s">
        <v>1</v>
      </c>
      <c r="F33" s="207">
        <v>5.0329111377663211E-4</v>
      </c>
      <c r="G33" s="207">
        <v>0</v>
      </c>
      <c r="H33" s="207">
        <v>2.0393518518518519E-2</v>
      </c>
      <c r="I33" s="206">
        <v>2.0393518518518519E-2</v>
      </c>
      <c r="J33" s="206">
        <v>1.9490933641975305E-2</v>
      </c>
      <c r="K33" s="206">
        <f t="shared" si="0"/>
        <v>2.0213001543209878E-2</v>
      </c>
      <c r="L33" s="209">
        <v>3.7453317901234538E-3</v>
      </c>
      <c r="M33" s="207">
        <v>2.39583333333333E-2</v>
      </c>
      <c r="N33" s="187" t="s">
        <v>94</v>
      </c>
      <c r="O33" s="31"/>
    </row>
    <row r="34" spans="1:15" ht="11.25" customHeight="1" x14ac:dyDescent="0.2">
      <c r="A34" s="40" t="s">
        <v>238</v>
      </c>
      <c r="B34" s="101"/>
      <c r="C34" s="101"/>
      <c r="D34" s="210">
        <v>5</v>
      </c>
      <c r="E34" s="49" t="s">
        <v>2</v>
      </c>
      <c r="F34" s="207">
        <v>0</v>
      </c>
      <c r="G34" s="207">
        <v>0</v>
      </c>
      <c r="H34" s="207">
        <v>1.9641203703703706E-2</v>
      </c>
      <c r="I34" s="206">
        <v>1.9641203703703706E-2</v>
      </c>
      <c r="J34" s="206">
        <v>1.7511574074074072E-2</v>
      </c>
      <c r="K34" s="206">
        <f t="shared" si="0"/>
        <v>1.9215277777777783E-2</v>
      </c>
      <c r="L34" s="208">
        <v>4.743055555555549E-3</v>
      </c>
      <c r="M34" s="207">
        <v>2.39583333333333E-2</v>
      </c>
      <c r="N34" s="187" t="s">
        <v>94</v>
      </c>
      <c r="O34" s="31"/>
    </row>
    <row r="35" spans="1:15" ht="11.25" customHeight="1" x14ac:dyDescent="0.2">
      <c r="A35" s="40" t="s">
        <v>198</v>
      </c>
      <c r="B35" s="101"/>
      <c r="C35" s="101"/>
      <c r="D35" s="210">
        <v>6</v>
      </c>
      <c r="E35" s="41" t="s">
        <v>1</v>
      </c>
      <c r="F35" s="207">
        <v>3.9428370594666321E-4</v>
      </c>
      <c r="G35" s="207">
        <v>8.6805555555556982E-5</v>
      </c>
      <c r="H35" s="207">
        <v>1.909722222222222E-2</v>
      </c>
      <c r="I35" s="206">
        <v>1.9184027777777779E-2</v>
      </c>
      <c r="J35" s="206">
        <v>1.7800925925925925E-2</v>
      </c>
      <c r="K35" s="206">
        <f t="shared" si="0"/>
        <v>1.8872685185185187E-2</v>
      </c>
      <c r="L35" s="208">
        <v>5.0856481481481447E-3</v>
      </c>
      <c r="M35" s="207">
        <v>2.39583333333333E-2</v>
      </c>
      <c r="N35" s="187" t="s">
        <v>94</v>
      </c>
      <c r="O35" s="31"/>
    </row>
    <row r="36" spans="1:15" ht="11.25" customHeight="1" x14ac:dyDescent="0.2">
      <c r="A36" s="40" t="s">
        <v>206</v>
      </c>
      <c r="B36" s="101"/>
      <c r="C36" s="101"/>
      <c r="D36" s="210">
        <v>7</v>
      </c>
      <c r="E36" s="41" t="s">
        <v>1</v>
      </c>
      <c r="F36" s="207">
        <v>0</v>
      </c>
      <c r="G36" s="207">
        <v>0</v>
      </c>
      <c r="H36" s="207">
        <v>1.9131944444444444E-2</v>
      </c>
      <c r="I36" s="206">
        <v>1.9131944444444444E-2</v>
      </c>
      <c r="J36" s="206">
        <v>1.7407407407407406E-2</v>
      </c>
      <c r="K36" s="206">
        <f t="shared" ref="K36:K62" si="2">H36*40%+I36*40%+J36*20%</f>
        <v>1.878703703703704E-2</v>
      </c>
      <c r="L36" s="208">
        <v>5.1712962962962919E-3</v>
      </c>
      <c r="M36" s="207">
        <v>2.39583333333333E-2</v>
      </c>
      <c r="N36" s="187" t="s">
        <v>94</v>
      </c>
      <c r="O36" s="31"/>
    </row>
    <row r="37" spans="1:15" ht="11.25" customHeight="1" x14ac:dyDescent="0.2">
      <c r="A37" s="40" t="s">
        <v>78</v>
      </c>
      <c r="B37" s="101"/>
      <c r="C37" s="101"/>
      <c r="D37" s="210">
        <v>8</v>
      </c>
      <c r="E37" s="41" t="s">
        <v>1</v>
      </c>
      <c r="F37" s="207">
        <v>0</v>
      </c>
      <c r="G37" s="207">
        <v>0</v>
      </c>
      <c r="H37" s="207">
        <v>1.9155092592592592E-2</v>
      </c>
      <c r="I37" s="206">
        <v>1.9155092592592592E-2</v>
      </c>
      <c r="J37" s="206">
        <v>1.5717592592592592E-2</v>
      </c>
      <c r="K37" s="206">
        <f t="shared" si="2"/>
        <v>1.8467592592592591E-2</v>
      </c>
      <c r="L37" s="208">
        <v>5.4907407407407405E-3</v>
      </c>
      <c r="M37" s="207">
        <v>2.39583333333333E-2</v>
      </c>
      <c r="N37" s="187" t="s">
        <v>94</v>
      </c>
      <c r="O37" s="31"/>
    </row>
    <row r="38" spans="1:15" ht="11.25" customHeight="1" x14ac:dyDescent="0.2">
      <c r="A38" s="40" t="s">
        <v>21</v>
      </c>
      <c r="B38" s="101"/>
      <c r="C38" s="101"/>
      <c r="D38" s="210">
        <v>9</v>
      </c>
      <c r="E38" s="49" t="s">
        <v>2</v>
      </c>
      <c r="F38" s="207">
        <v>3.9930555555555552E-4</v>
      </c>
      <c r="G38" s="207">
        <v>0</v>
      </c>
      <c r="H38" s="207">
        <v>1.7997685185185186E-2</v>
      </c>
      <c r="I38" s="206">
        <v>1.7997685185185186E-2</v>
      </c>
      <c r="J38" s="206">
        <v>1.7997685185185186E-2</v>
      </c>
      <c r="K38" s="206">
        <f t="shared" si="2"/>
        <v>1.7997685185185186E-2</v>
      </c>
      <c r="L38" s="208">
        <v>5.9606481481481455E-3</v>
      </c>
      <c r="M38" s="207">
        <v>2.39583333333333E-2</v>
      </c>
      <c r="N38" s="187" t="s">
        <v>94</v>
      </c>
      <c r="O38" s="31"/>
    </row>
    <row r="39" spans="1:15" ht="11.25" customHeight="1" x14ac:dyDescent="0.2">
      <c r="A39" s="40" t="s">
        <v>123</v>
      </c>
      <c r="B39" s="101"/>
      <c r="C39" s="101"/>
      <c r="D39" s="210">
        <v>11</v>
      </c>
      <c r="E39" s="41" t="s">
        <v>1</v>
      </c>
      <c r="F39" s="207">
        <v>7.7567886712477728E-4</v>
      </c>
      <c r="G39" s="207">
        <v>4.0509259259259231E-5</v>
      </c>
      <c r="H39" s="207">
        <v>1.7824074074074076E-2</v>
      </c>
      <c r="I39" s="206">
        <v>1.7864583333333336E-2</v>
      </c>
      <c r="J39" s="206">
        <v>1.7199074074074071E-2</v>
      </c>
      <c r="K39" s="206">
        <f t="shared" si="2"/>
        <v>1.7715277777777781E-2</v>
      </c>
      <c r="L39" s="208">
        <v>6.2430555555555503E-3</v>
      </c>
      <c r="M39" s="207">
        <v>2.39583333333333E-2</v>
      </c>
      <c r="N39" s="187" t="s">
        <v>94</v>
      </c>
      <c r="O39" s="31"/>
    </row>
    <row r="40" spans="1:15" ht="11.25" customHeight="1" x14ac:dyDescent="0.2">
      <c r="A40" s="40" t="s">
        <v>264</v>
      </c>
      <c r="B40" s="101"/>
      <c r="C40" s="101"/>
      <c r="D40" s="210">
        <v>12</v>
      </c>
      <c r="E40" s="49" t="s">
        <v>2</v>
      </c>
      <c r="F40" s="207">
        <v>5.7870370370369587E-5</v>
      </c>
      <c r="G40" s="207">
        <v>5.7870370370369587E-5</v>
      </c>
      <c r="H40" s="207">
        <v>1.7534722222222222E-2</v>
      </c>
      <c r="I40" s="206">
        <v>1.759259259259259E-2</v>
      </c>
      <c r="J40" s="206">
        <v>1.7430555555555557E-2</v>
      </c>
      <c r="K40" s="206">
        <f t="shared" si="2"/>
        <v>1.7537037037037038E-2</v>
      </c>
      <c r="L40" s="208">
        <v>6.421296296296293E-3</v>
      </c>
      <c r="M40" s="207">
        <v>2.39583333333333E-2</v>
      </c>
      <c r="N40" s="187" t="s">
        <v>94</v>
      </c>
      <c r="O40" s="31"/>
    </row>
    <row r="41" spans="1:15" ht="11.25" customHeight="1" x14ac:dyDescent="0.2">
      <c r="A41" s="40" t="s">
        <v>104</v>
      </c>
      <c r="B41" s="101"/>
      <c r="C41" s="101"/>
      <c r="D41" s="210">
        <v>14</v>
      </c>
      <c r="E41" s="41" t="s">
        <v>1</v>
      </c>
      <c r="F41" s="207">
        <v>2.3148148148148875E-5</v>
      </c>
      <c r="G41" s="207">
        <v>2.3148148148148875E-5</v>
      </c>
      <c r="H41" s="207">
        <v>1.6550925925925924E-2</v>
      </c>
      <c r="I41" s="206">
        <v>1.6574074074074074E-2</v>
      </c>
      <c r="J41" s="206">
        <v>1.6550925925925924E-2</v>
      </c>
      <c r="K41" s="206">
        <f t="shared" si="2"/>
        <v>1.6560185185185185E-2</v>
      </c>
      <c r="L41" s="208">
        <v>7.3981481481481468E-3</v>
      </c>
      <c r="M41" s="207">
        <v>2.39583333333333E-2</v>
      </c>
      <c r="N41" s="187" t="s">
        <v>94</v>
      </c>
      <c r="O41" s="31"/>
    </row>
    <row r="42" spans="1:15" ht="11.25" customHeight="1" x14ac:dyDescent="0.2">
      <c r="A42" s="40" t="s">
        <v>280</v>
      </c>
      <c r="B42" s="101"/>
      <c r="C42" s="101"/>
      <c r="D42" s="210">
        <v>15</v>
      </c>
      <c r="E42" s="41" t="s">
        <v>1</v>
      </c>
      <c r="F42" s="207">
        <v>1.6782407407407544E-4</v>
      </c>
      <c r="G42" s="207">
        <v>1.6782407407407544E-4</v>
      </c>
      <c r="H42" s="207">
        <v>1.6458333333333332E-2</v>
      </c>
      <c r="I42" s="206">
        <v>1.6626157407407409E-2</v>
      </c>
      <c r="J42" s="206">
        <v>1.6458333333333332E-2</v>
      </c>
      <c r="K42" s="206">
        <f t="shared" si="2"/>
        <v>1.6525462962962964E-2</v>
      </c>
      <c r="L42" s="208">
        <v>7.4328703703703675E-3</v>
      </c>
      <c r="M42" s="207">
        <v>2.39583333333333E-2</v>
      </c>
      <c r="N42" s="187" t="s">
        <v>94</v>
      </c>
      <c r="O42" s="31"/>
    </row>
    <row r="43" spans="1:15" ht="11.25" customHeight="1" x14ac:dyDescent="0.2">
      <c r="A43" s="40" t="s">
        <v>280</v>
      </c>
      <c r="B43" s="101"/>
      <c r="C43" s="101"/>
      <c r="D43" s="210">
        <v>18</v>
      </c>
      <c r="E43" s="49" t="s">
        <v>2</v>
      </c>
      <c r="F43" s="207">
        <v>0</v>
      </c>
      <c r="G43" s="207">
        <v>0</v>
      </c>
      <c r="H43" s="207">
        <v>1.6446759259259262E-2</v>
      </c>
      <c r="I43" s="206">
        <v>1.6446759259259262E-2</v>
      </c>
      <c r="J43" s="206">
        <v>1.5378539737654316E-2</v>
      </c>
      <c r="K43" s="206">
        <f t="shared" si="2"/>
        <v>1.6233115354938273E-2</v>
      </c>
      <c r="L43" s="208">
        <v>7.7252179783950589E-3</v>
      </c>
      <c r="M43" s="207">
        <v>2.39583333333333E-2</v>
      </c>
      <c r="N43" s="187" t="s">
        <v>94</v>
      </c>
      <c r="O43" s="31"/>
    </row>
    <row r="44" spans="1:15" ht="11.25" customHeight="1" x14ac:dyDescent="0.2">
      <c r="A44" s="40" t="s">
        <v>51</v>
      </c>
      <c r="B44" s="101"/>
      <c r="C44" s="101"/>
      <c r="D44" s="210">
        <v>20</v>
      </c>
      <c r="E44" s="44" t="s">
        <v>3</v>
      </c>
      <c r="F44" s="207">
        <v>0</v>
      </c>
      <c r="G44" s="207">
        <v>0</v>
      </c>
      <c r="H44" s="207">
        <v>1.6319444444444445E-2</v>
      </c>
      <c r="I44" s="206">
        <v>1.6319444444444445E-2</v>
      </c>
      <c r="J44" s="206">
        <v>1.556712962962963E-2</v>
      </c>
      <c r="K44" s="206">
        <f t="shared" si="2"/>
        <v>1.6168981481481482E-2</v>
      </c>
      <c r="L44" s="208">
        <v>7.7893518518518494E-3</v>
      </c>
      <c r="M44" s="207">
        <v>2.39583333333333E-2</v>
      </c>
      <c r="N44" s="187" t="s">
        <v>94</v>
      </c>
      <c r="O44" s="31"/>
    </row>
    <row r="45" spans="1:15" ht="11.25" customHeight="1" x14ac:dyDescent="0.2">
      <c r="A45" s="40" t="s">
        <v>231</v>
      </c>
      <c r="B45" s="101"/>
      <c r="C45" s="101"/>
      <c r="D45" s="210">
        <v>21</v>
      </c>
      <c r="E45" s="41" t="s">
        <v>1</v>
      </c>
      <c r="F45" s="207">
        <v>6.5585784310647171E-4</v>
      </c>
      <c r="G45" s="207">
        <v>3.1233062968490425E-4</v>
      </c>
      <c r="H45" s="207">
        <v>1.5960648148148151E-2</v>
      </c>
      <c r="I45" s="206">
        <v>1.6478009259259262E-2</v>
      </c>
      <c r="J45" s="206">
        <v>1.5960648148148151E-2</v>
      </c>
      <c r="K45" s="206">
        <f t="shared" si="2"/>
        <v>1.6167592592592598E-2</v>
      </c>
      <c r="L45" s="208">
        <v>7.7907407407407335E-3</v>
      </c>
      <c r="M45" s="207">
        <v>2.39583333333333E-2</v>
      </c>
      <c r="N45" s="187" t="s">
        <v>94</v>
      </c>
      <c r="O45" s="31"/>
    </row>
    <row r="46" spans="1:15" ht="11.25" customHeight="1" x14ac:dyDescent="0.2">
      <c r="A46" s="40" t="s">
        <v>70</v>
      </c>
      <c r="B46" s="101"/>
      <c r="C46" s="101"/>
      <c r="D46" s="210">
        <v>24</v>
      </c>
      <c r="E46" s="41" t="s">
        <v>1</v>
      </c>
      <c r="F46" s="207">
        <v>0</v>
      </c>
      <c r="G46" s="207">
        <v>0</v>
      </c>
      <c r="H46" s="207">
        <v>1.6493055555555556E-2</v>
      </c>
      <c r="I46" s="206">
        <v>1.6493055555555556E-2</v>
      </c>
      <c r="J46" s="206">
        <v>1.4178240740740741E-2</v>
      </c>
      <c r="K46" s="206">
        <f t="shared" si="2"/>
        <v>1.6030092592592596E-2</v>
      </c>
      <c r="L46" s="208">
        <v>7.9282407407407357E-3</v>
      </c>
      <c r="M46" s="207">
        <v>2.39583333333333E-2</v>
      </c>
      <c r="N46" s="187" t="s">
        <v>94</v>
      </c>
      <c r="O46" s="31"/>
    </row>
    <row r="47" spans="1:15" ht="11.25" customHeight="1" x14ac:dyDescent="0.2">
      <c r="A47" s="40" t="s">
        <v>270</v>
      </c>
      <c r="B47" s="101"/>
      <c r="C47" s="101"/>
      <c r="D47" s="210">
        <v>25</v>
      </c>
      <c r="E47" s="41" t="s">
        <v>1</v>
      </c>
      <c r="F47" s="207">
        <v>2.8935185185185661E-5</v>
      </c>
      <c r="G47" s="207">
        <v>2.8935185185185661E-5</v>
      </c>
      <c r="H47" s="207">
        <v>1.5983796296296295E-2</v>
      </c>
      <c r="I47" s="206">
        <v>1.6012731481481482E-2</v>
      </c>
      <c r="J47" s="206">
        <v>1.5983796296296295E-2</v>
      </c>
      <c r="K47" s="206">
        <f t="shared" si="2"/>
        <v>1.5995370370370372E-2</v>
      </c>
      <c r="L47" s="208">
        <v>7.9629629629629599E-3</v>
      </c>
      <c r="M47" s="207">
        <v>2.39583333333333E-2</v>
      </c>
      <c r="N47" s="187" t="s">
        <v>94</v>
      </c>
      <c r="O47" s="31"/>
    </row>
    <row r="48" spans="1:15" ht="11.25" customHeight="1" x14ac:dyDescent="0.2">
      <c r="A48" s="40" t="s">
        <v>223</v>
      </c>
      <c r="B48" s="101"/>
      <c r="C48" s="101"/>
      <c r="D48" s="210">
        <v>27</v>
      </c>
      <c r="E48" s="44" t="s">
        <v>3</v>
      </c>
      <c r="F48" s="207">
        <v>5.456710188331171E-4</v>
      </c>
      <c r="G48" s="207">
        <v>2.7983019012959361E-4</v>
      </c>
      <c r="H48" s="207">
        <v>1.5347222222222222E-2</v>
      </c>
      <c r="I48" s="206">
        <v>1.6005658436213991E-2</v>
      </c>
      <c r="J48" s="206">
        <v>1.5347222222222222E-2</v>
      </c>
      <c r="K48" s="206">
        <f t="shared" si="2"/>
        <v>1.5610596707818929E-2</v>
      </c>
      <c r="L48" s="208">
        <v>8.3477366255144021E-3</v>
      </c>
      <c r="M48" s="207">
        <v>2.39583333333333E-2</v>
      </c>
      <c r="N48" s="187" t="s">
        <v>94</v>
      </c>
      <c r="O48" s="31"/>
    </row>
    <row r="49" spans="1:15" ht="11.25" customHeight="1" x14ac:dyDescent="0.2">
      <c r="A49" s="40" t="s">
        <v>205</v>
      </c>
      <c r="B49" s="101"/>
      <c r="C49" s="101"/>
      <c r="D49" s="210">
        <v>31</v>
      </c>
      <c r="E49" s="44" t="s">
        <v>3</v>
      </c>
      <c r="F49" s="207">
        <v>3.5690711322614744E-3</v>
      </c>
      <c r="G49" s="207">
        <v>0</v>
      </c>
      <c r="H49" s="207">
        <v>1.5416666666666667E-2</v>
      </c>
      <c r="I49" s="206">
        <v>1.5416666666666667E-2</v>
      </c>
      <c r="J49" s="206">
        <v>1.5416666666666667E-2</v>
      </c>
      <c r="K49" s="206">
        <f t="shared" si="2"/>
        <v>1.5416666666666669E-2</v>
      </c>
      <c r="L49" s="208">
        <v>8.5416666666666627E-3</v>
      </c>
      <c r="M49" s="207">
        <v>2.39583333333333E-2</v>
      </c>
      <c r="N49" s="187" t="s">
        <v>94</v>
      </c>
      <c r="O49" s="31"/>
    </row>
    <row r="50" spans="1:15" ht="11.25" customHeight="1" x14ac:dyDescent="0.2">
      <c r="A50" s="40" t="s">
        <v>272</v>
      </c>
      <c r="B50" s="101"/>
      <c r="C50" s="101"/>
      <c r="D50" s="210">
        <v>37</v>
      </c>
      <c r="E50" s="41" t="s">
        <v>1</v>
      </c>
      <c r="F50" s="207">
        <v>6.2939034880754011E-4</v>
      </c>
      <c r="G50" s="207">
        <v>3.0370766364225493E-4</v>
      </c>
      <c r="H50" s="207">
        <v>1.4756944444444446E-2</v>
      </c>
      <c r="I50" s="206">
        <v>1.523533950617284E-2</v>
      </c>
      <c r="J50" s="206">
        <v>1.4756944444444446E-2</v>
      </c>
      <c r="K50" s="206">
        <f t="shared" si="2"/>
        <v>1.4948302469135803E-2</v>
      </c>
      <c r="L50" s="208">
        <v>9.0100308641975282E-3</v>
      </c>
      <c r="M50" s="207">
        <v>2.39583333333333E-2</v>
      </c>
      <c r="N50" s="187" t="s">
        <v>94</v>
      </c>
      <c r="O50" s="31"/>
    </row>
    <row r="51" spans="1:15" ht="11.25" customHeight="1" x14ac:dyDescent="0.2">
      <c r="A51" s="40" t="s">
        <v>120</v>
      </c>
      <c r="B51" s="101"/>
      <c r="C51" s="101"/>
      <c r="D51" s="210">
        <v>39</v>
      </c>
      <c r="E51" s="41" t="s">
        <v>1</v>
      </c>
      <c r="F51" s="207">
        <v>5.8053978276825975E-4</v>
      </c>
      <c r="G51" s="207">
        <v>1.9097222222222172E-4</v>
      </c>
      <c r="H51" s="207">
        <v>1.4791666666666668E-2</v>
      </c>
      <c r="I51" s="206">
        <v>1.4982638888888889E-2</v>
      </c>
      <c r="J51" s="206">
        <v>1.4756944444444446E-2</v>
      </c>
      <c r="K51" s="206">
        <f t="shared" si="2"/>
        <v>1.4861111111111113E-2</v>
      </c>
      <c r="L51" s="208">
        <v>9.0972222222222184E-3</v>
      </c>
      <c r="M51" s="207">
        <v>2.39583333333333E-2</v>
      </c>
      <c r="N51" s="187" t="s">
        <v>94</v>
      </c>
      <c r="O51" s="31"/>
    </row>
    <row r="52" spans="1:15" ht="11.25" customHeight="1" x14ac:dyDescent="0.2">
      <c r="A52" s="40" t="s">
        <v>112</v>
      </c>
      <c r="B52" s="101"/>
      <c r="C52" s="101"/>
      <c r="D52" s="210">
        <v>40</v>
      </c>
      <c r="E52" s="41" t="s">
        <v>1</v>
      </c>
      <c r="F52" s="207">
        <v>4.1167853271284553E-4</v>
      </c>
      <c r="G52" s="207">
        <v>3.1851327056362026E-4</v>
      </c>
      <c r="H52" s="207">
        <v>1.4594907407407405E-2</v>
      </c>
      <c r="I52" s="206">
        <v>1.50863603988604E-2</v>
      </c>
      <c r="J52" s="206">
        <v>1.4594907407407405E-2</v>
      </c>
      <c r="K52" s="206">
        <f t="shared" si="2"/>
        <v>1.4791488603988604E-2</v>
      </c>
      <c r="L52" s="208">
        <v>9.1668447293447274E-3</v>
      </c>
      <c r="M52" s="207">
        <v>2.39583333333333E-2</v>
      </c>
      <c r="N52" s="187" t="s">
        <v>94</v>
      </c>
      <c r="O52" s="31"/>
    </row>
    <row r="53" spans="1:15" ht="11.25" customHeight="1" x14ac:dyDescent="0.2">
      <c r="A53" s="40" t="s">
        <v>8</v>
      </c>
      <c r="B53" s="101"/>
      <c r="C53" s="101"/>
      <c r="D53" s="210">
        <v>42</v>
      </c>
      <c r="E53" s="44" t="s">
        <v>3</v>
      </c>
      <c r="F53" s="207">
        <v>4.4295096937601165E-4</v>
      </c>
      <c r="G53" s="207">
        <v>1.0995370370370412E-4</v>
      </c>
      <c r="H53" s="207">
        <v>1.4594907407407405E-2</v>
      </c>
      <c r="I53" s="206">
        <v>1.470486111111111E-2</v>
      </c>
      <c r="J53" s="206">
        <v>1.4513888888888889E-2</v>
      </c>
      <c r="K53" s="206">
        <f t="shared" si="2"/>
        <v>1.4622685185185185E-2</v>
      </c>
      <c r="L53" s="208">
        <v>9.3356481481481467E-3</v>
      </c>
      <c r="M53" s="207">
        <v>2.39583333333333E-2</v>
      </c>
      <c r="N53" s="187" t="s">
        <v>94</v>
      </c>
      <c r="O53" s="31"/>
    </row>
    <row r="54" spans="1:15" ht="11.25" customHeight="1" x14ac:dyDescent="0.2">
      <c r="A54" s="40" t="s">
        <v>286</v>
      </c>
      <c r="B54" s="101"/>
      <c r="C54" s="101"/>
      <c r="D54" s="210">
        <v>44</v>
      </c>
      <c r="E54" s="178" t="s">
        <v>204</v>
      </c>
      <c r="F54" s="207">
        <v>7.6500602236123847E-5</v>
      </c>
      <c r="G54" s="207">
        <v>7.6500602236123847E-5</v>
      </c>
      <c r="H54" s="207">
        <v>1.4525462962962964E-2</v>
      </c>
      <c r="I54" s="206">
        <v>1.4655671296296295E-2</v>
      </c>
      <c r="J54" s="206">
        <v>1.4525462962962964E-2</v>
      </c>
      <c r="K54" s="206">
        <f t="shared" si="2"/>
        <v>1.4577546296296297E-2</v>
      </c>
      <c r="L54" s="208">
        <v>9.3807870370370347E-3</v>
      </c>
      <c r="M54" s="207">
        <v>2.39583333333333E-2</v>
      </c>
      <c r="N54" s="212" t="s">
        <v>94</v>
      </c>
      <c r="O54" s="31"/>
    </row>
    <row r="55" spans="1:15" ht="11.25" customHeight="1" x14ac:dyDescent="0.2">
      <c r="A55" s="40" t="s">
        <v>11</v>
      </c>
      <c r="B55" s="101"/>
      <c r="C55" s="101"/>
      <c r="D55" s="210">
        <v>46</v>
      </c>
      <c r="E55" s="44" t="s">
        <v>3</v>
      </c>
      <c r="F55" s="207">
        <v>4.6738161895735494E-4</v>
      </c>
      <c r="G55" s="207">
        <v>1.157407407407357E-5</v>
      </c>
      <c r="H55" s="207">
        <v>1.4398148148148148E-2</v>
      </c>
      <c r="I55" s="206">
        <v>1.4409722222222221E-2</v>
      </c>
      <c r="J55" s="206">
        <v>1.4398148148148148E-2</v>
      </c>
      <c r="K55" s="206">
        <f t="shared" si="2"/>
        <v>1.4402777777777776E-2</v>
      </c>
      <c r="L55" s="208">
        <v>9.555555555555555E-3</v>
      </c>
      <c r="M55" s="207">
        <v>2.39583333333333E-2</v>
      </c>
      <c r="N55" s="187" t="s">
        <v>94</v>
      </c>
      <c r="O55" s="31"/>
    </row>
    <row r="56" spans="1:15" ht="11.25" customHeight="1" x14ac:dyDescent="0.2">
      <c r="A56" s="40" t="s">
        <v>213</v>
      </c>
      <c r="B56" s="103" t="s">
        <v>120</v>
      </c>
      <c r="C56" s="103"/>
      <c r="D56" s="210">
        <v>47</v>
      </c>
      <c r="E56" s="93" t="s">
        <v>126</v>
      </c>
      <c r="F56" s="207">
        <v>1.8182719339495827E-4</v>
      </c>
      <c r="G56" s="207">
        <v>1.8182719339495827E-4</v>
      </c>
      <c r="H56" s="207">
        <v>1.4224537037037037E-2</v>
      </c>
      <c r="I56" s="206">
        <v>1.4525462962962962E-2</v>
      </c>
      <c r="J56" s="206">
        <v>1.4224537037037037E-2</v>
      </c>
      <c r="K56" s="206">
        <f t="shared" si="2"/>
        <v>1.4344907407407407E-2</v>
      </c>
      <c r="L56" s="208">
        <v>9.6134259259259246E-3</v>
      </c>
      <c r="M56" s="207">
        <v>2.39583333333333E-2</v>
      </c>
      <c r="N56" s="187" t="s">
        <v>94</v>
      </c>
      <c r="O56" s="31"/>
    </row>
    <row r="57" spans="1:15" ht="11.25" customHeight="1" x14ac:dyDescent="0.2">
      <c r="A57" s="40" t="s">
        <v>101</v>
      </c>
      <c r="B57" s="101"/>
      <c r="C57" s="101"/>
      <c r="D57" s="210">
        <v>48</v>
      </c>
      <c r="E57" s="44" t="s">
        <v>3</v>
      </c>
      <c r="F57" s="207">
        <v>5.5025225090689518E-4</v>
      </c>
      <c r="G57" s="207">
        <v>1.0995370370370412E-4</v>
      </c>
      <c r="H57" s="207">
        <v>1.4247685185185184E-2</v>
      </c>
      <c r="I57" s="206">
        <v>1.4357638888888889E-2</v>
      </c>
      <c r="J57" s="206">
        <v>1.4247685185185184E-2</v>
      </c>
      <c r="K57" s="206">
        <f t="shared" si="2"/>
        <v>1.4291666666666668E-2</v>
      </c>
      <c r="L57" s="208">
        <v>9.6666666666666637E-3</v>
      </c>
      <c r="M57" s="207">
        <v>2.39583333333333E-2</v>
      </c>
      <c r="N57" s="187" t="s">
        <v>94</v>
      </c>
      <c r="O57" s="31"/>
    </row>
    <row r="58" spans="1:15" ht="11.25" customHeight="1" x14ac:dyDescent="0.2">
      <c r="A58" s="79" t="s">
        <v>205</v>
      </c>
      <c r="B58" s="103" t="s">
        <v>11</v>
      </c>
      <c r="C58" s="103"/>
      <c r="D58" s="210">
        <v>49</v>
      </c>
      <c r="E58" s="93" t="s">
        <v>126</v>
      </c>
      <c r="F58" s="207">
        <v>3.5124978947901692E-4</v>
      </c>
      <c r="G58" s="207">
        <v>3.1569865039319161E-4</v>
      </c>
      <c r="H58" s="207">
        <v>1.4155092592592592E-2</v>
      </c>
      <c r="I58" s="206">
        <v>1.4502314814814815E-2</v>
      </c>
      <c r="J58" s="206">
        <v>1.3657407407407408E-2</v>
      </c>
      <c r="K58" s="206">
        <f t="shared" si="2"/>
        <v>1.4194444444444445E-2</v>
      </c>
      <c r="L58" s="208">
        <v>9.7638888888888862E-3</v>
      </c>
      <c r="M58" s="207">
        <v>2.39583333333333E-2</v>
      </c>
      <c r="N58" s="187" t="s">
        <v>94</v>
      </c>
      <c r="O58" s="31"/>
    </row>
    <row r="59" spans="1:15" ht="11.25" customHeight="1" x14ac:dyDescent="0.2">
      <c r="A59" s="40" t="s">
        <v>38</v>
      </c>
      <c r="B59" s="101"/>
      <c r="C59" s="101"/>
      <c r="D59" s="210">
        <v>51</v>
      </c>
      <c r="E59" s="41" t="s">
        <v>1</v>
      </c>
      <c r="F59" s="207">
        <v>0</v>
      </c>
      <c r="G59" s="207">
        <v>0</v>
      </c>
      <c r="H59" s="207">
        <v>1.4050925925925927E-2</v>
      </c>
      <c r="I59" s="206">
        <v>1.4050925925925927E-2</v>
      </c>
      <c r="J59" s="206">
        <v>1.4050925925925927E-2</v>
      </c>
      <c r="K59" s="206">
        <f t="shared" si="2"/>
        <v>1.4050925925925929E-2</v>
      </c>
      <c r="L59" s="208">
        <v>9.907407407407403E-3</v>
      </c>
      <c r="M59" s="207">
        <v>2.39583333333333E-2</v>
      </c>
      <c r="N59" s="211" t="s">
        <v>94</v>
      </c>
      <c r="O59" s="31"/>
    </row>
    <row r="60" spans="1:15" ht="11.25" customHeight="1" x14ac:dyDescent="0.2">
      <c r="A60" s="40" t="s">
        <v>67</v>
      </c>
      <c r="B60" s="101"/>
      <c r="C60" s="101"/>
      <c r="D60" s="210">
        <v>56</v>
      </c>
      <c r="E60" s="44" t="s">
        <v>3</v>
      </c>
      <c r="F60" s="207">
        <v>3.6710072979522526E-4</v>
      </c>
      <c r="G60" s="207">
        <v>2.4826927090438689E-4</v>
      </c>
      <c r="H60" s="207">
        <v>1.298611111111111E-2</v>
      </c>
      <c r="I60" s="206">
        <v>1.3369708994708995E-2</v>
      </c>
      <c r="J60" s="206">
        <v>1.2708333333333334E-2</v>
      </c>
      <c r="K60" s="206">
        <f t="shared" si="2"/>
        <v>1.3083994708994708E-2</v>
      </c>
      <c r="L60" s="208">
        <v>1.0874338624338623E-2</v>
      </c>
      <c r="M60" s="207">
        <v>2.39583333333333E-2</v>
      </c>
      <c r="N60" s="187" t="s">
        <v>94</v>
      </c>
      <c r="O60" s="31"/>
    </row>
    <row r="61" spans="1:15" ht="11.25" customHeight="1" x14ac:dyDescent="0.2">
      <c r="A61" s="40" t="s">
        <v>225</v>
      </c>
      <c r="B61" s="101"/>
      <c r="C61" s="101"/>
      <c r="D61" s="210">
        <v>57</v>
      </c>
      <c r="E61" s="44" t="s">
        <v>3</v>
      </c>
      <c r="F61" s="207">
        <v>0</v>
      </c>
      <c r="G61" s="207">
        <v>0</v>
      </c>
      <c r="H61" s="207">
        <v>1.2708333333333334E-2</v>
      </c>
      <c r="I61" s="206">
        <v>1.2708333333333334E-2</v>
      </c>
      <c r="J61" s="206">
        <v>1.2442129629629629E-2</v>
      </c>
      <c r="K61" s="206">
        <f t="shared" si="2"/>
        <v>1.2655092592592593E-2</v>
      </c>
      <c r="L61" s="208">
        <v>1.1303240740740739E-2</v>
      </c>
      <c r="M61" s="207">
        <v>2.39583333333333E-2</v>
      </c>
      <c r="N61" s="187" t="s">
        <v>94</v>
      </c>
      <c r="O61" s="31"/>
    </row>
    <row r="62" spans="1:15" ht="11.25" customHeight="1" x14ac:dyDescent="0.2">
      <c r="A62" s="40" t="s">
        <v>179</v>
      </c>
      <c r="B62" s="101"/>
      <c r="C62" s="101"/>
      <c r="D62" s="210">
        <v>58</v>
      </c>
      <c r="E62" s="44" t="s">
        <v>3</v>
      </c>
      <c r="F62" s="207">
        <v>5.2270753322955282E-4</v>
      </c>
      <c r="G62" s="207">
        <v>1.7331078275629837E-4</v>
      </c>
      <c r="H62" s="207">
        <v>1.2442129629629629E-2</v>
      </c>
      <c r="I62" s="206">
        <v>1.2681327160493827E-2</v>
      </c>
      <c r="J62" s="206">
        <v>1.2442129629629629E-2</v>
      </c>
      <c r="K62" s="206">
        <f t="shared" si="2"/>
        <v>1.2537808641975311E-2</v>
      </c>
      <c r="L62" s="208">
        <v>1.1420524691358021E-2</v>
      </c>
      <c r="M62" s="207">
        <v>2.39583333333333E-2</v>
      </c>
      <c r="N62" s="187" t="s">
        <v>94</v>
      </c>
      <c r="O62" s="31"/>
    </row>
  </sheetData>
  <sortState ref="A4:Q62">
    <sortCondition ref="N4:N62"/>
  </sortState>
  <conditionalFormatting sqref="O4:O28">
    <cfRule type="cellIs" dxfId="68" priority="2764" stopIfTrue="1" operator="equal">
      <formula>IF(O4:O62&gt;0,SMALL(O$4:O$62,1),4)</formula>
    </cfRule>
    <cfRule type="cellIs" dxfId="67" priority="2765" stopIfTrue="1" operator="equal">
      <formula>IF(O4:O62&gt;0,SMALL(O$4:O$62,2),4)</formula>
    </cfRule>
    <cfRule type="cellIs" dxfId="66" priority="2766" stopIfTrue="1" operator="equal">
      <formula>IF(O4:O62&gt;0,SMALL(O$4:O$62,3),4)</formula>
    </cfRule>
  </conditionalFormatting>
  <conditionalFormatting sqref="O57">
    <cfRule type="cellIs" dxfId="65" priority="2767" stopIfTrue="1" operator="equal">
      <formula>IF(O57:O119&gt;0,SMALL(O$4:O$62,1),4)</formula>
    </cfRule>
    <cfRule type="cellIs" dxfId="64" priority="2768" stopIfTrue="1" operator="equal">
      <formula>IF(O57:O119&gt;0,SMALL(O$4:O$62,2),4)</formula>
    </cfRule>
    <cfRule type="cellIs" dxfId="63" priority="2769" stopIfTrue="1" operator="equal">
      <formula>IF(O57:O119&gt;0,SMALL(O$4:O$62,3),4)</formula>
    </cfRule>
  </conditionalFormatting>
  <conditionalFormatting sqref="O60">
    <cfRule type="cellIs" dxfId="62" priority="2770" stopIfTrue="1" operator="equal">
      <formula>IF(O60:O125&gt;0,SMALL(O$4:O$62,1),4)</formula>
    </cfRule>
    <cfRule type="cellIs" dxfId="61" priority="2771" stopIfTrue="1" operator="equal">
      <formula>IF(O60:O125&gt;0,SMALL(O$4:O$62,2),4)</formula>
    </cfRule>
    <cfRule type="cellIs" dxfId="60" priority="2772" stopIfTrue="1" operator="equal">
      <formula>IF(O60:O125&gt;0,SMALL(O$4:O$62,3),4)</formula>
    </cfRule>
  </conditionalFormatting>
  <conditionalFormatting sqref="O53">
    <cfRule type="cellIs" dxfId="59" priority="2773" stopIfTrue="1" operator="equal">
      <formula>IF(O53:O113&gt;0,SMALL(O$4:O$62,1),4)</formula>
    </cfRule>
    <cfRule type="cellIs" dxfId="58" priority="2774" stopIfTrue="1" operator="equal">
      <formula>IF(O53:O113&gt;0,SMALL(O$4:O$62,2),4)</formula>
    </cfRule>
    <cfRule type="cellIs" dxfId="57" priority="2775" stopIfTrue="1" operator="equal">
      <formula>IF(O53:O113&gt;0,SMALL(O$4:O$62,3),4)</formula>
    </cfRule>
  </conditionalFormatting>
  <conditionalFormatting sqref="O54:O56">
    <cfRule type="cellIs" dxfId="56" priority="2776" stopIfTrue="1" operator="equal">
      <formula>IF(O54:O115&gt;0,SMALL(O$4:O$62,1),4)</formula>
    </cfRule>
    <cfRule type="cellIs" dxfId="55" priority="2777" stopIfTrue="1" operator="equal">
      <formula>IF(O54:O115&gt;0,SMALL(O$4:O$62,2),4)</formula>
    </cfRule>
    <cfRule type="cellIs" dxfId="54" priority="2778" stopIfTrue="1" operator="equal">
      <formula>IF(O54:O115&gt;0,SMALL(O$4:O$62,3),4)</formula>
    </cfRule>
  </conditionalFormatting>
  <conditionalFormatting sqref="L8:L62 O29:O50">
    <cfRule type="cellIs" dxfId="53" priority="2785" stopIfTrue="1" operator="equal">
      <formula>IF(L8:L65&gt;0,SMALL(L$4:L$62,1),4)</formula>
    </cfRule>
    <cfRule type="cellIs" dxfId="52" priority="2786" stopIfTrue="1" operator="equal">
      <formula>IF(L8:L65&gt;0,SMALL(L$4:L$62,2),4)</formula>
    </cfRule>
    <cfRule type="cellIs" dxfId="51" priority="2787" stopIfTrue="1" operator="equal">
      <formula>IF(L8:L65&gt;0,SMALL(L$4:L$62,3),4)</formula>
    </cfRule>
  </conditionalFormatting>
  <conditionalFormatting sqref="O58:O59">
    <cfRule type="cellIs" dxfId="50" priority="2830" stopIfTrue="1" operator="equal">
      <formula>IF(O58:O122&gt;0,SMALL(O$4:O$62,1),4)</formula>
    </cfRule>
    <cfRule type="cellIs" dxfId="49" priority="2831" stopIfTrue="1" operator="equal">
      <formula>IF(O58:O122&gt;0,SMALL(O$4:O$62,2),4)</formula>
    </cfRule>
    <cfRule type="cellIs" dxfId="48" priority="2832" stopIfTrue="1" operator="equal">
      <formula>IF(O58:O122&gt;0,SMALL(O$4:O$62,3),4)</formula>
    </cfRule>
  </conditionalFormatting>
  <conditionalFormatting sqref="O51:O52">
    <cfRule type="cellIs" dxfId="47" priority="2836" stopIfTrue="1" operator="equal">
      <formula>IF(O51:O110&gt;0,SMALL(O$4:O$62,1),4)</formula>
    </cfRule>
    <cfRule type="cellIs" dxfId="46" priority="2837" stopIfTrue="1" operator="equal">
      <formula>IF(O51:O110&gt;0,SMALL(O$4:O$62,2),4)</formula>
    </cfRule>
    <cfRule type="cellIs" dxfId="45" priority="2838" stopIfTrue="1" operator="equal">
      <formula>IF(O51:O110&gt;0,SMALL(O$4:O$62,3),4)</formula>
    </cfRule>
  </conditionalFormatting>
  <conditionalFormatting sqref="O61:O62">
    <cfRule type="cellIs" dxfId="44" priority="2842" stopIfTrue="1" operator="equal">
      <formula>IF(O61:O133&gt;0,SMALL(O$4:O$62,1),4)</formula>
    </cfRule>
    <cfRule type="cellIs" dxfId="43" priority="2843" stopIfTrue="1" operator="equal">
      <formula>IF(O61:O133&gt;0,SMALL(O$4:O$62,2),4)</formula>
    </cfRule>
    <cfRule type="cellIs" dxfId="42" priority="2844" stopIfTrue="1" operator="equal">
      <formula>IF(O61:O133&gt;0,SMALL(O$4:O$62,3),4)</formula>
    </cfRule>
  </conditionalFormatting>
  <conditionalFormatting sqref="N58:N62 N4:N56">
    <cfRule type="cellIs" dxfId="41" priority="1" stopIfTrue="1" operator="equal">
      <formula>IF(R4:R38&gt;0,SMALL(R$4:R$38,1),4)</formula>
    </cfRule>
    <cfRule type="cellIs" dxfId="40" priority="2" stopIfTrue="1" operator="equal">
      <formula>IF(R4:R38&gt;0,SMALL(R$4:R$38,2),4)</formula>
    </cfRule>
    <cfRule type="cellIs" dxfId="39" priority="3" stopIfTrue="1" operator="equal">
      <formula>IF(R4:R38&gt;0,SMALL(R$4:R$38,3),4)</formula>
    </cfRule>
  </conditionalFormatting>
  <conditionalFormatting sqref="N57">
    <cfRule type="cellIs" dxfId="38" priority="2848" stopIfTrue="1" operator="equal">
      <formula>IF(R54:R88&gt;0,SMALL(R$4:R$38,1),4)</formula>
    </cfRule>
    <cfRule type="cellIs" dxfId="37" priority="2849" stopIfTrue="1" operator="equal">
      <formula>IF(R54:R88&gt;0,SMALL(R$4:R$38,2),4)</formula>
    </cfRule>
    <cfRule type="cellIs" dxfId="36" priority="2850" stopIfTrue="1" operator="equal">
      <formula>IF(R54:R88&gt;0,SMALL(R$4:R$38,3),4)</formula>
    </cfRule>
  </conditionalFormatting>
  <pageMargins left="0.19685039370078741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Ark1</vt:lpstr>
      <vt:lpstr>Fart vs tid</vt:lpstr>
      <vt:lpstr>Resultater</vt:lpstr>
      <vt:lpstr>Finale 27.9.2017</vt:lpstr>
      <vt:lpstr>Finale 26-9.2016</vt:lpstr>
      <vt:lpstr>Finale 23.9.2015</vt:lpstr>
      <vt:lpstr>Finale 24.9.2014</vt:lpstr>
      <vt:lpstr>Finale 25.9.2013</vt:lpstr>
      <vt:lpstr>Finale 26.09.2012</vt:lpstr>
      <vt:lpstr>Finale 28.09.2011 </vt:lpstr>
      <vt:lpstr>Finale 28.09.2011</vt:lpstr>
      <vt:lpstr>Finale 29.9.2010</vt:lpstr>
      <vt:lpstr>Finale 14.10.2009</vt:lpstr>
      <vt:lpstr>Finale 08.10.2008</vt:lpstr>
      <vt:lpstr>Finale 26.9.2007</vt:lpstr>
      <vt:lpstr>Finale 4.10.2006</vt:lpstr>
      <vt:lpstr>Finale 12.10.2005</vt:lpstr>
      <vt:lpstr>Finale 15.10.2003</vt:lpstr>
      <vt:lpstr>Sheet2</vt:lpstr>
      <vt:lpstr>'Finale 24.9.2014'!Print_Area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</dc:creator>
  <cp:lastModifiedBy>Rune Aaby</cp:lastModifiedBy>
  <cp:lastPrinted>2017-09-26T20:00:44Z</cp:lastPrinted>
  <dcterms:created xsi:type="dcterms:W3CDTF">2003-04-24T18:01:03Z</dcterms:created>
  <dcterms:modified xsi:type="dcterms:W3CDTF">2018-09-14T03:17:11Z</dcterms:modified>
</cp:coreProperties>
</file>